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25"/>
  <workbookPr/>
  <mc:AlternateContent xmlns:mc="http://schemas.openxmlformats.org/markup-compatibility/2006">
    <mc:Choice Requires="x15">
      <x15ac:absPath xmlns:x15ac="http://schemas.microsoft.com/office/spreadsheetml/2010/11/ac" url="https://edfringe.sharepoint.com/sites/msteams_Participants/Shared Documents/Participant Projects/Misc/"/>
    </mc:Choice>
  </mc:AlternateContent>
  <xr:revisionPtr revIDLastSave="0" documentId="8_{5920013B-4DAF-4D96-BB25-48DEFF15ADCB}" xr6:coauthVersionLast="47" xr6:coauthVersionMax="47" xr10:uidLastSave="{00000000-0000-0000-0000-000000000000}"/>
  <bookViews>
    <workbookView xWindow="-120" yWindow="-120" windowWidth="29040" windowHeight="15840" firstSheet="1" activeTab="1" xr2:uid="{00000000-000D-0000-FFFF-FFFF00000000}"/>
  </bookViews>
  <sheets>
    <sheet name="Instructions" sheetId="2" r:id="rId1"/>
    <sheet name="Tool" sheetId="1" r:id="rId2"/>
    <sheet name="Summary"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 l="1"/>
  <c r="C2" i="1"/>
  <c r="G21" i="1"/>
  <c r="C6" i="1" s="1"/>
  <c r="G29" i="1"/>
  <c r="G40" i="1"/>
  <c r="G48" i="1"/>
  <c r="G56" i="1"/>
  <c r="G64" i="1"/>
  <c r="G77" i="1"/>
  <c r="G79" i="1" l="1"/>
  <c r="G80" i="1" s="1"/>
  <c r="C13" i="1" s="1"/>
  <c r="K12" i="1" s="1"/>
  <c r="F40" i="1"/>
  <c r="F29" i="1"/>
  <c r="I33" i="1"/>
  <c r="I25" i="1"/>
  <c r="I26" i="1"/>
  <c r="G6" i="1" l="1"/>
  <c r="I76" i="1"/>
  <c r="I75" i="1"/>
  <c r="I74" i="1"/>
  <c r="I73" i="1"/>
  <c r="I72" i="1"/>
  <c r="I71" i="1"/>
  <c r="I70" i="1"/>
  <c r="I69" i="1"/>
  <c r="I68" i="1"/>
  <c r="I67" i="1"/>
  <c r="I63" i="1"/>
  <c r="I62" i="1"/>
  <c r="I61" i="1"/>
  <c r="I60" i="1"/>
  <c r="I59" i="1"/>
  <c r="I55" i="1"/>
  <c r="I54" i="1"/>
  <c r="I53" i="1"/>
  <c r="I52" i="1"/>
  <c r="I51" i="1"/>
  <c r="I47" i="1"/>
  <c r="I46" i="1"/>
  <c r="I45" i="1"/>
  <c r="I44" i="1"/>
  <c r="I43" i="1"/>
  <c r="I39" i="1"/>
  <c r="I38" i="1"/>
  <c r="I37" i="1"/>
  <c r="I36" i="1"/>
  <c r="I35" i="1"/>
  <c r="I34" i="1"/>
  <c r="I32" i="1"/>
  <c r="I28" i="1"/>
  <c r="I27" i="1"/>
  <c r="I24" i="1"/>
  <c r="I20" i="1"/>
  <c r="I19" i="1"/>
  <c r="I18" i="1"/>
  <c r="I17" i="1"/>
  <c r="I16" i="1"/>
  <c r="F77" i="1"/>
  <c r="F64" i="1"/>
  <c r="I64" i="1" s="1"/>
  <c r="F56" i="1"/>
  <c r="I56" i="1" s="1"/>
  <c r="F48" i="1"/>
  <c r="I48" i="1" s="1"/>
  <c r="I29" i="1"/>
  <c r="F21" i="1"/>
  <c r="C4" i="1" s="1"/>
  <c r="C9" i="1" s="1"/>
  <c r="J6" i="1" l="1"/>
  <c r="I77" i="1"/>
  <c r="F79" i="1"/>
  <c r="F80" i="1" s="1"/>
  <c r="I21" i="1"/>
  <c r="I40" i="1"/>
  <c r="G4" i="1" l="1"/>
  <c r="G9" i="1" s="1"/>
  <c r="I79" i="1"/>
  <c r="I80" i="1"/>
  <c r="J4" i="1" l="1"/>
  <c r="J9" i="1" s="1"/>
</calcChain>
</file>

<file path=xl/sharedStrings.xml><?xml version="1.0" encoding="utf-8"?>
<sst xmlns="http://schemas.openxmlformats.org/spreadsheetml/2006/main" count="125" uniqueCount="116">
  <si>
    <t>Instructions</t>
  </si>
  <si>
    <t>How to use this tool:</t>
  </si>
  <si>
    <r>
      <t xml:space="preserve">
This is a template budget to help you plan for your trip to the Edinburgh Festival Fringe. The tool can help you to build a budget by summarising all of your income sources, all of your expenses, and calculating the difference between these.
You can add figures to the </t>
    </r>
    <r>
      <rPr>
        <b/>
        <sz val="10"/>
        <color rgb="FF14324A"/>
        <rFont val="Calibri"/>
        <family val="2"/>
        <scheme val="minor"/>
      </rPr>
      <t>Budgeted</t>
    </r>
    <r>
      <rPr>
        <sz val="10"/>
        <color rgb="FF14324A"/>
        <rFont val="Calibri"/>
        <family val="2"/>
        <scheme val="minor"/>
      </rPr>
      <t xml:space="preserve"> column (Column F) when you are planning your budget before the festival begins. This includes both planned income and planned expenses.
Then, you can add figures to the </t>
    </r>
    <r>
      <rPr>
        <b/>
        <sz val="10"/>
        <color rgb="FF14324A"/>
        <rFont val="Calibri"/>
        <family val="2"/>
        <scheme val="minor"/>
      </rPr>
      <t>Actual</t>
    </r>
    <r>
      <rPr>
        <sz val="10"/>
        <color rgb="FF14324A"/>
        <rFont val="Calibri"/>
        <family val="2"/>
        <scheme val="minor"/>
      </rPr>
      <t xml:space="preserve"> column (Column H) when you know your actual income and expenses.
You will then be able to see how your expected budget tracks against your actual incomes and expenses.
You can also use the</t>
    </r>
    <r>
      <rPr>
        <b/>
        <sz val="10"/>
        <color rgb="FF14324A"/>
        <rFont val="Calibri"/>
        <family val="2"/>
        <scheme val="minor"/>
      </rPr>
      <t xml:space="preserve"> Break-Even Calculator</t>
    </r>
    <r>
      <rPr>
        <sz val="10"/>
        <color rgb="FF14324A"/>
        <rFont val="Calibri"/>
        <family val="2"/>
        <scheme val="minor"/>
      </rPr>
      <t xml:space="preserve"> to estimate roughly how many tickets you will need to sell in order to meet your total expenses if you have no other planned income sources. Just add in the number of performances you will have as part of your run, how much your standard ticket will cost, and how much your concession ticket will be (if you plan to offer one). This calculation is based on your total </t>
    </r>
    <r>
      <rPr>
        <b/>
        <sz val="10"/>
        <color rgb="FF14324A"/>
        <rFont val="Calibri"/>
        <family val="2"/>
        <scheme val="minor"/>
      </rPr>
      <t>Budgeted</t>
    </r>
    <r>
      <rPr>
        <sz val="10"/>
        <color rgb="FF14324A"/>
        <rFont val="Calibri"/>
        <family val="2"/>
        <scheme val="minor"/>
      </rPr>
      <t xml:space="preserve"> expenditure, so will only produce a result if you have added information into this column.
The notes below give you some guidance about how to use it but please remember that it is not an exhaustive list of potential costs and you can add or ignore lines as you wish in order to make it as accurate as possible for your show.
</t>
    </r>
  </si>
  <si>
    <t>Be aware that some items and services within your income and expenditure will be liable for Value Added Tax (VAT) at 20%. Make sure to take account of that in your budget.</t>
  </si>
  <si>
    <t xml:space="preserve">When calculating your income / expenditure, be sure to include box office commissions from all selling channels. Fringe Box Office commission is 4% per ticket – make sure you know what your venue's commission is. </t>
  </si>
  <si>
    <t>Total budgeted income</t>
  </si>
  <si>
    <t>Minus</t>
  </si>
  <si>
    <t>Total budgeted expenditure</t>
  </si>
  <si>
    <t>Overall Total (Budgeted)</t>
  </si>
  <si>
    <t>Total actual income</t>
  </si>
  <si>
    <t>Total actual expenditure</t>
  </si>
  <si>
    <t>Overall Total (Actual)</t>
  </si>
  <si>
    <t>Have you met your budgeted income?</t>
  </si>
  <si>
    <t>Have you kept to your budget?</t>
  </si>
  <si>
    <t>Did you reach your budget total?</t>
  </si>
  <si>
    <r>
      <t xml:space="preserve">Break-even calculator: This independent calculation will tell you </t>
    </r>
    <r>
      <rPr>
        <b/>
        <u/>
        <sz val="11"/>
        <color theme="0"/>
        <rFont val="Calibri"/>
        <family val="2"/>
        <scheme val="minor"/>
      </rPr>
      <t>approximately</t>
    </r>
    <r>
      <rPr>
        <b/>
        <sz val="11"/>
        <color theme="0"/>
        <rFont val="Calibri"/>
        <family val="2"/>
        <scheme val="minor"/>
      </rPr>
      <t xml:space="preserve"> how many tickets you need to sell in order to break even, based on ticket sales of an average ticket price, if you have no other income sources.</t>
    </r>
  </si>
  <si>
    <t>Total actual ticket sales</t>
  </si>
  <si>
    <r>
      <t xml:space="preserve">Enter the number of performances in 
↓ the show's run here </t>
    </r>
    <r>
      <rPr>
        <b/>
        <sz val="10"/>
        <color rgb="FF14324A"/>
        <rFont val="Calibri"/>
        <family val="2"/>
      </rPr>
      <t>↓</t>
    </r>
  </si>
  <si>
    <t>Enter the cost of a full price ticket here ↓</t>
  </si>
  <si>
    <t>Do you have a concession ticket price? If so, select Yes, and enter it here.</t>
  </si>
  <si>
    <t>No</t>
  </si>
  <si>
    <t>INCOME</t>
  </si>
  <si>
    <t>Source</t>
  </si>
  <si>
    <t>Additional information</t>
  </si>
  <si>
    <t>Budgeted</t>
  </si>
  <si>
    <t>Actual</t>
  </si>
  <si>
    <t>Variance (Budgeted versus Actual)</t>
  </si>
  <si>
    <t>Ticket sales</t>
  </si>
  <si>
    <t xml:space="preserve">We generally recommend basing this figure on 33% of the total possible tickets sold across the run. </t>
  </si>
  <si>
    <t>Merchandise</t>
  </si>
  <si>
    <t>Any merchandise or extra items sold to audiences alongside ticket sales for your show.</t>
  </si>
  <si>
    <t>Sponsorship</t>
  </si>
  <si>
    <t>Additional income from any arranged sponsorships or partnerships; click here for more guidance on this.</t>
  </si>
  <si>
    <t>Funding sources</t>
  </si>
  <si>
    <t>Additional income from other funding sources; click here for more guidance on this.</t>
  </si>
  <si>
    <t>Other income</t>
  </si>
  <si>
    <t>Any additional income sources not otherwise accounted for above.</t>
  </si>
  <si>
    <t>Income totals</t>
  </si>
  <si>
    <t>Venue expenditure</t>
  </si>
  <si>
    <t>Venue hire cost</t>
  </si>
  <si>
    <t>Organising your venue and budgeting for these expenses is likely to be one of your main considerations when planning your participation; check out some guidance at our website here for more information.</t>
  </si>
  <si>
    <t>Venue guarantee</t>
  </si>
  <si>
    <t>Venue box office split</t>
  </si>
  <si>
    <t>Added venue fees</t>
  </si>
  <si>
    <t>Other venue expenses</t>
  </si>
  <si>
    <t>Any additional venue expenses not accounted for above.</t>
  </si>
  <si>
    <t>Venue expenditure subtotal</t>
  </si>
  <si>
    <t>Marketing expenditure</t>
  </si>
  <si>
    <t>Fringe Society registration</t>
  </si>
  <si>
    <t>The cost of registering your show as part of the Fringe programme varies depending on how many performances you register with us; you can see more guidance on registration at our website here.</t>
  </si>
  <si>
    <t>Fringe Programme advert</t>
  </si>
  <si>
    <t>Registered participants and venues also have the option to purchase additional advertising to promote registered shows either in the printed programme or on our website. You can learn more about this at our website here.</t>
  </si>
  <si>
    <t>Fringe website advert</t>
  </si>
  <si>
    <t>Flyer and poster design</t>
  </si>
  <si>
    <t>These costs refer to other marketing and promotion expenses that you might want to budget for; either DIY, or as provided by a third-party company – click here for more guidance on this at our website.</t>
  </si>
  <si>
    <t>Flyer and poster printing</t>
  </si>
  <si>
    <t>Flyer and poster distribution</t>
  </si>
  <si>
    <t>Production photos</t>
  </si>
  <si>
    <t>An expense to consider if you're interested in capturing professional images of your production; you can find a list of providers at the Fringe Services Directory at our website here.</t>
  </si>
  <si>
    <t xml:space="preserve">Other </t>
  </si>
  <si>
    <t>Any additional marketing expenses not accounted for above.</t>
  </si>
  <si>
    <t xml:space="preserve">Marketing expenditure subtotal </t>
  </si>
  <si>
    <t>Production expenditure</t>
  </si>
  <si>
    <t>Tech hire</t>
  </si>
  <si>
    <t>If you need support with finding technicians, set providers, or other relevant production contacts, you might want to check out the Services Directory at our website here.</t>
  </si>
  <si>
    <t>Set</t>
  </si>
  <si>
    <t>Props / costumes</t>
  </si>
  <si>
    <t>Rehearsal space hire</t>
  </si>
  <si>
    <t>For more guidance on finding appropriate rehearsals, check out this list in the Services Directory on our website here.</t>
  </si>
  <si>
    <t>Other</t>
  </si>
  <si>
    <t>Any additional production expenses not accounted for above.</t>
  </si>
  <si>
    <t>Production expenditure subtotal</t>
  </si>
  <si>
    <t>Travel, accommodation and living expenditure</t>
  </si>
  <si>
    <t>Transport of sets, props and costumes</t>
  </si>
  <si>
    <t>Remember to account for the cost of any freight or equipment transport; you can consult our Services Directory here for a list of potentially useful providers.</t>
  </si>
  <si>
    <t>Travel</t>
  </si>
  <si>
    <t>Accommodation</t>
  </si>
  <si>
    <t>If you're not an Edinburgh resident, accounting for accommodation costs is really important, as this will likely be one of your largest expenses. We have lots of guidance on our website here to help connect visiting artists with affordable options around the city, so please don't hesitate to get in touch if we can help with this.</t>
  </si>
  <si>
    <t>Living expenses</t>
  </si>
  <si>
    <t>Living expenses (i.e. food, drinks, tickets for other shows, etc).</t>
  </si>
  <si>
    <t>Any additional living expenses not accounted for above.</t>
  </si>
  <si>
    <t>Travel, accommodation and living expenditure subtotal</t>
  </si>
  <si>
    <t>Legal and licensing expenditure</t>
  </si>
  <si>
    <t>Insurance</t>
  </si>
  <si>
    <t>Getting the right insurance for your show (such as PLI) is an important consideration, and is may be mandated by your venue as a condition of your arrangment – check out guidance on this at our website here.</t>
  </si>
  <si>
    <t>Performing rights</t>
  </si>
  <si>
    <t>If you are performing a work that requires you to secure appropriate permissions from a rightsholder, you may need to budget for this – additional guidance can be found at our website here.</t>
  </si>
  <si>
    <t>PRS music licence</t>
  </si>
  <si>
    <t>If you are planning to perform music or play recordings in your show, you may need to budget for the licensing costs of this music if appropriate – the Fringe Society have a blanket arrangement with PPL PRS (the music licensing body in the UK), but you will still be responsible for ultimately funding the costs of any licensing fees due. You can learn more about music licensing and our arrangment with PPL PRS at our website here.</t>
  </si>
  <si>
    <t>PPL music licence</t>
  </si>
  <si>
    <t>Any additional legal or licensing expenses not accounted for above.</t>
  </si>
  <si>
    <t>Legal and licensing expenditure subtotal</t>
  </si>
  <si>
    <t>Other expenditure</t>
  </si>
  <si>
    <t xml:space="preserve">PR </t>
  </si>
  <si>
    <t>If you are working with a PR agency, you will need to budget for this expense.</t>
  </si>
  <si>
    <t>Producer</t>
  </si>
  <si>
    <t>If you are working with a third-party producer, you will need to budget for this expense.</t>
  </si>
  <si>
    <t>Director</t>
  </si>
  <si>
    <t>If you are working with a third-party director, you will need to budget for this expense.</t>
  </si>
  <si>
    <t>Performers' fees</t>
  </si>
  <si>
    <t>If you are hiring performers as part of your show, you will need to budget for this expense.</t>
  </si>
  <si>
    <t>Technicians' fees</t>
  </si>
  <si>
    <t>If you are hiring a technician to work on your show with you, you will need to budget for this expense – check out the Services Directory at our website here for a list of potentially suitable technicians.</t>
  </si>
  <si>
    <t>Any additional expenses not accounted for above.</t>
  </si>
  <si>
    <t>Other subtotal</t>
  </si>
  <si>
    <t>Contingency</t>
  </si>
  <si>
    <t>Adding on 10% of your budget costs to the total gives you room to breathe if unexpected costs are incurred.</t>
  </si>
  <si>
    <t>Expenditure totals</t>
  </si>
  <si>
    <t>Budgeted Income</t>
  </si>
  <si>
    <t>Actual Income</t>
  </si>
  <si>
    <r>
      <t xml:space="preserve">This chart breaks down all your </t>
    </r>
    <r>
      <rPr>
        <b/>
        <sz val="10"/>
        <color rgb="FF595959"/>
        <rFont val="Calibri"/>
        <family val="2"/>
        <scheme val="minor"/>
      </rPr>
      <t>budgeted</t>
    </r>
    <r>
      <rPr>
        <sz val="10"/>
        <color rgb="FF595959"/>
        <rFont val="Calibri"/>
        <family val="2"/>
        <scheme val="minor"/>
      </rPr>
      <t xml:space="preserve"> income sources.</t>
    </r>
  </si>
  <si>
    <r>
      <t xml:space="preserve">This chart breaks down all your </t>
    </r>
    <r>
      <rPr>
        <b/>
        <sz val="10"/>
        <color rgb="FF595959"/>
        <rFont val="Calibri"/>
        <family val="2"/>
        <scheme val="minor"/>
      </rPr>
      <t>actual</t>
    </r>
    <r>
      <rPr>
        <sz val="10"/>
        <color rgb="FF595959"/>
        <rFont val="Calibri"/>
        <family val="2"/>
        <scheme val="minor"/>
      </rPr>
      <t xml:space="preserve"> income sources.</t>
    </r>
  </si>
  <si>
    <t>Budgeted Expenditure</t>
  </si>
  <si>
    <t>Actual Expenditure</t>
  </si>
  <si>
    <r>
      <t xml:space="preserve">This chart breaks down all your </t>
    </r>
    <r>
      <rPr>
        <b/>
        <sz val="10"/>
        <color rgb="FF595959"/>
        <rFont val="Calibri"/>
        <family val="2"/>
        <scheme val="minor"/>
      </rPr>
      <t>budgeted</t>
    </r>
    <r>
      <rPr>
        <sz val="10"/>
        <color rgb="FF595959"/>
        <rFont val="Calibri"/>
        <family val="2"/>
        <scheme val="minor"/>
      </rPr>
      <t xml:space="preserve"> expenses.</t>
    </r>
  </si>
  <si>
    <r>
      <t xml:space="preserve">This chart breaks down all your </t>
    </r>
    <r>
      <rPr>
        <b/>
        <sz val="10"/>
        <color rgb="FF595959"/>
        <rFont val="Calibri"/>
        <family val="2"/>
        <scheme val="minor"/>
      </rPr>
      <t>actual</t>
    </r>
    <r>
      <rPr>
        <sz val="10"/>
        <color rgb="FF595959"/>
        <rFont val="Calibri"/>
        <family val="2"/>
        <scheme val="minor"/>
      </rPr>
      <t xml:space="preserve"> expenses.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</si>
</sst>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809]#,##0"/>
    <numFmt numFmtId="166" formatCode="&quot;£&quot;#,##0.00"/>
  </numFmts>
  <fonts count="31">
    <font>
      <sz val="11"/>
      <color theme="1"/>
      <name val="Calibri"/>
      <family val="2"/>
      <scheme val="minor"/>
    </font>
    <font>
      <b/>
      <sz val="11"/>
      <color theme="1"/>
      <name val="Calibri"/>
      <family val="2"/>
      <scheme val="minor"/>
    </font>
    <font>
      <sz val="10"/>
      <color theme="1"/>
      <name val="Calibri"/>
      <family val="2"/>
      <scheme val="minor"/>
    </font>
    <font>
      <u/>
      <sz val="11"/>
      <color theme="10"/>
      <name val="Calibri"/>
      <family val="2"/>
      <scheme val="minor"/>
    </font>
    <font>
      <b/>
      <sz val="18"/>
      <color theme="1"/>
      <name val="Calibri"/>
      <family val="2"/>
      <scheme val="minor"/>
    </font>
    <font>
      <sz val="11"/>
      <name val="Calibri"/>
      <family val="2"/>
      <scheme val="minor"/>
    </font>
    <font>
      <b/>
      <sz val="14"/>
      <color theme="1"/>
      <name val="Calibri"/>
      <family val="2"/>
      <scheme val="minor"/>
    </font>
    <font>
      <sz val="12"/>
      <color theme="1"/>
      <name val="Calibri"/>
      <family val="2"/>
      <scheme val="minor"/>
    </font>
    <font>
      <b/>
      <sz val="11"/>
      <color theme="0"/>
      <name val="Calibri"/>
      <family val="2"/>
      <scheme val="minor"/>
    </font>
    <font>
      <sz val="20"/>
      <color theme="1"/>
      <name val="Calibri"/>
      <family val="2"/>
      <scheme val="minor"/>
    </font>
    <font>
      <b/>
      <sz val="11"/>
      <name val="Calibri"/>
      <family val="2"/>
      <scheme val="minor"/>
    </font>
    <font>
      <sz val="10"/>
      <name val="Calibri"/>
      <family val="2"/>
      <scheme val="minor"/>
    </font>
    <font>
      <b/>
      <sz val="10"/>
      <name val="Calibri"/>
      <family val="2"/>
      <scheme val="minor"/>
    </font>
    <font>
      <b/>
      <u/>
      <sz val="11"/>
      <color theme="0"/>
      <name val="Calibri"/>
      <family val="2"/>
      <scheme val="minor"/>
    </font>
    <font>
      <sz val="11"/>
      <color rgb="FF14324A"/>
      <name val="Calibri"/>
      <family val="2"/>
      <scheme val="minor"/>
    </font>
    <font>
      <b/>
      <sz val="11"/>
      <color rgb="FF14324A"/>
      <name val="Calibri"/>
      <family val="2"/>
      <scheme val="minor"/>
    </font>
    <font>
      <b/>
      <sz val="10"/>
      <color rgb="FF14324A"/>
      <name val="Calibri"/>
      <family val="2"/>
      <scheme val="minor"/>
    </font>
    <font>
      <b/>
      <sz val="10"/>
      <color rgb="FF14324A"/>
      <name val="Calibri"/>
      <family val="2"/>
    </font>
    <font>
      <sz val="10"/>
      <color rgb="FF14324A"/>
      <name val="Calibri"/>
      <family val="2"/>
      <scheme val="minor"/>
    </font>
    <font>
      <sz val="11"/>
      <color theme="1"/>
      <name val="Calibri"/>
      <family val="2"/>
      <scheme val="minor"/>
    </font>
    <font>
      <b/>
      <sz val="11"/>
      <color theme="0"/>
      <name val="Calibri"/>
      <family val="2"/>
    </font>
    <font>
      <b/>
      <i/>
      <sz val="11"/>
      <color rgb="FF14324A"/>
      <name val="Calibri"/>
      <family val="2"/>
      <scheme val="minor"/>
    </font>
    <font>
      <sz val="9"/>
      <color theme="1"/>
      <name val="Calibri"/>
      <family val="2"/>
      <scheme val="minor"/>
    </font>
    <font>
      <sz val="8"/>
      <color theme="1"/>
      <name val="Calibri"/>
      <family val="2"/>
      <scheme val="minor"/>
    </font>
    <font>
      <u/>
      <sz val="9"/>
      <color theme="10"/>
      <name val="Calibri"/>
      <family val="2"/>
      <scheme val="minor"/>
    </font>
    <font>
      <sz val="9"/>
      <color theme="10"/>
      <name val="Calibri"/>
      <family val="2"/>
      <scheme val="minor"/>
    </font>
    <font>
      <b/>
      <i/>
      <sz val="10"/>
      <color rgb="FF14324A"/>
      <name val="Calibri"/>
      <family val="2"/>
      <scheme val="minor"/>
    </font>
    <font>
      <b/>
      <sz val="8"/>
      <color rgb="FF14324A"/>
      <name val="Calibri"/>
      <family val="2"/>
      <scheme val="minor"/>
    </font>
    <font>
      <sz val="14"/>
      <color rgb="FF595959"/>
      <name val="Calibri"/>
      <family val="2"/>
      <scheme val="minor"/>
    </font>
    <font>
      <sz val="10"/>
      <color rgb="FF595959"/>
      <name val="Calibri"/>
      <family val="2"/>
      <scheme val="minor"/>
    </font>
    <font>
      <b/>
      <sz val="10"/>
      <color rgb="FF595959"/>
      <name val="Calibri"/>
      <family val="2"/>
      <scheme val="minor"/>
    </font>
  </fonts>
  <fills count="18">
    <fill>
      <patternFill patternType="none"/>
    </fill>
    <fill>
      <patternFill patternType="gray125"/>
    </fill>
    <fill>
      <patternFill patternType="solid">
        <fgColor theme="2" tint="-9.9978637043366805E-2"/>
        <bgColor indexed="64"/>
      </patternFill>
    </fill>
    <fill>
      <patternFill patternType="solid">
        <fgColor rgb="FFFFE1E1"/>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1"/>
        <bgColor indexed="64"/>
      </patternFill>
    </fill>
    <fill>
      <patternFill patternType="solid">
        <fgColor theme="9" tint="0.79998168889431442"/>
        <bgColor indexed="64"/>
      </patternFill>
    </fill>
    <fill>
      <patternFill patternType="solid">
        <fgColor rgb="FF14324A"/>
        <bgColor indexed="64"/>
      </patternFill>
    </fill>
    <fill>
      <patternFill patternType="solid">
        <fgColor rgb="FF0086BA"/>
        <bgColor indexed="64"/>
      </patternFill>
    </fill>
    <fill>
      <patternFill patternType="solid">
        <fgColor theme="0"/>
        <bgColor theme="3"/>
      </patternFill>
    </fill>
    <fill>
      <patternFill patternType="solid">
        <fgColor theme="1" tint="0.249977111117893"/>
        <bgColor indexed="64"/>
      </patternFill>
    </fill>
    <fill>
      <patternFill patternType="solid">
        <fgColor theme="0"/>
        <bgColor indexed="64"/>
      </patternFill>
    </fill>
    <fill>
      <patternFill patternType="solid">
        <fgColor theme="9" tint="0.79998168889431442"/>
        <bgColor theme="3"/>
      </patternFill>
    </fill>
    <fill>
      <patternFill patternType="solid">
        <fgColor theme="2" tint="-0.749992370372631"/>
        <bgColor indexed="64"/>
      </patternFill>
    </fill>
    <fill>
      <patternFill patternType="solid">
        <fgColor theme="1" tint="4.9989318521683403E-2"/>
        <bgColor indexed="64"/>
      </patternFill>
    </fill>
    <fill>
      <patternFill patternType="solid">
        <fgColor rgb="FFF5F9FD"/>
        <bgColor indexed="64"/>
      </patternFill>
    </fill>
    <fill>
      <patternFill patternType="solid">
        <fgColor theme="1" tint="0.14999847407452621"/>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s>
  <cellStyleXfs count="3">
    <xf numFmtId="0" fontId="0" fillId="0" borderId="0"/>
    <xf numFmtId="0" fontId="3" fillId="0" borderId="0" applyNumberFormat="0" applyFill="0" applyBorder="0" applyAlignment="0" applyProtection="0"/>
    <xf numFmtId="164" fontId="19" fillId="0" borderId="0" applyFont="0" applyFill="0" applyBorder="0" applyAlignment="0" applyProtection="0"/>
  </cellStyleXfs>
  <cellXfs count="173">
    <xf numFmtId="0" fontId="0" fillId="0" borderId="0" xfId="0"/>
    <xf numFmtId="0" fontId="0" fillId="0" borderId="0" xfId="0" applyAlignment="1">
      <alignment wrapText="1"/>
    </xf>
    <xf numFmtId="164" fontId="0" fillId="0" borderId="1" xfId="2" applyFont="1" applyFill="1" applyBorder="1" applyAlignment="1" applyProtection="1">
      <alignment horizontal="right" vertical="center" wrapText="1"/>
      <protection locked="0"/>
    </xf>
    <xf numFmtId="164" fontId="0" fillId="12" borderId="1" xfId="2" applyFont="1" applyFill="1" applyBorder="1" applyAlignment="1" applyProtection="1">
      <alignment horizontal="right" vertical="center" wrapText="1"/>
      <protection locked="0"/>
    </xf>
    <xf numFmtId="164" fontId="0" fillId="12" borderId="1" xfId="2" applyFont="1" applyFill="1" applyBorder="1" applyAlignment="1" applyProtection="1">
      <alignment horizontal="right" wrapText="1"/>
      <protection locked="0"/>
    </xf>
    <xf numFmtId="0" fontId="16" fillId="7" borderId="17" xfId="0" applyFont="1" applyFill="1" applyBorder="1" applyAlignment="1">
      <alignment vertical="center" wrapText="1"/>
    </xf>
    <xf numFmtId="0" fontId="1" fillId="0" borderId="0" xfId="0" applyFont="1" applyAlignment="1">
      <alignment horizontal="center" vertical="center"/>
    </xf>
    <xf numFmtId="0" fontId="9" fillId="0" borderId="0" xfId="0" applyFont="1" applyAlignment="1">
      <alignment wrapText="1"/>
    </xf>
    <xf numFmtId="0" fontId="1" fillId="0" borderId="0" xfId="0" applyFont="1" applyAlignment="1">
      <alignment wrapText="1"/>
    </xf>
    <xf numFmtId="166" fontId="15" fillId="11" borderId="30" xfId="0" applyNumberFormat="1" applyFont="1" applyFill="1" applyBorder="1" applyAlignment="1">
      <alignment horizontal="center" vertical="center" wrapText="1"/>
    </xf>
    <xf numFmtId="166" fontId="15" fillId="11" borderId="39" xfId="0" applyNumberFormat="1" applyFont="1" applyFill="1" applyBorder="1" applyAlignment="1">
      <alignment horizontal="center" vertical="center" wrapText="1"/>
    </xf>
    <xf numFmtId="166" fontId="15" fillId="11" borderId="24" xfId="0" applyNumberFormat="1" applyFont="1" applyFill="1" applyBorder="1" applyAlignment="1">
      <alignment horizontal="center" vertical="center" wrapText="1"/>
    </xf>
    <xf numFmtId="166" fontId="15" fillId="11" borderId="25" xfId="0" applyNumberFormat="1" applyFont="1" applyFill="1" applyBorder="1" applyAlignment="1">
      <alignment horizontal="center" vertical="center" wrapText="1"/>
    </xf>
    <xf numFmtId="0" fontId="14" fillId="11" borderId="0" xfId="0" applyFont="1" applyFill="1" applyAlignment="1">
      <alignment horizontal="center" vertical="center" wrapText="1"/>
    </xf>
    <xf numFmtId="166" fontId="15" fillId="11" borderId="31" xfId="0" applyNumberFormat="1" applyFont="1" applyFill="1" applyBorder="1" applyAlignment="1">
      <alignment horizontal="center" vertical="center" wrapText="1"/>
    </xf>
    <xf numFmtId="166" fontId="15" fillId="11" borderId="45" xfId="0" applyNumberFormat="1" applyFont="1" applyFill="1" applyBorder="1" applyAlignment="1">
      <alignment horizontal="center" vertical="center" wrapText="1"/>
    </xf>
    <xf numFmtId="0" fontId="11" fillId="0" borderId="0" xfId="0" applyFont="1" applyAlignment="1">
      <alignment wrapText="1"/>
    </xf>
    <xf numFmtId="0" fontId="12" fillId="0" borderId="0" xfId="0" applyFont="1" applyAlignment="1">
      <alignment vertical="center" wrapText="1"/>
    </xf>
    <xf numFmtId="166" fontId="16" fillId="4" borderId="1" xfId="0" applyNumberFormat="1" applyFont="1" applyFill="1" applyBorder="1" applyAlignment="1">
      <alignment horizontal="center" vertical="center" wrapText="1"/>
    </xf>
    <xf numFmtId="0" fontId="10" fillId="0" borderId="0" xfId="0" applyFont="1" applyAlignment="1">
      <alignment wrapText="1"/>
    </xf>
    <xf numFmtId="166" fontId="15" fillId="11" borderId="23" xfId="0" applyNumberFormat="1" applyFont="1" applyFill="1" applyBorder="1" applyAlignment="1">
      <alignment horizontal="center" vertical="center" wrapText="1"/>
    </xf>
    <xf numFmtId="0" fontId="2" fillId="13" borderId="3" xfId="0" applyFont="1" applyFill="1" applyBorder="1" applyAlignment="1">
      <alignment vertical="center" wrapText="1"/>
    </xf>
    <xf numFmtId="0" fontId="22" fillId="10" borderId="2" xfId="0" applyFont="1" applyFill="1" applyBorder="1" applyAlignment="1">
      <alignment vertical="center" wrapText="1"/>
    </xf>
    <xf numFmtId="0" fontId="25" fillId="10" borderId="2" xfId="1" applyFont="1" applyFill="1" applyBorder="1" applyAlignment="1" applyProtection="1">
      <alignment vertical="center" wrapText="1"/>
    </xf>
    <xf numFmtId="0" fontId="2" fillId="13" borderId="6" xfId="0" applyFont="1" applyFill="1" applyBorder="1" applyAlignment="1">
      <alignment vertical="center" wrapText="1"/>
    </xf>
    <xf numFmtId="0" fontId="22" fillId="10" borderId="5" xfId="0" applyFont="1" applyFill="1" applyBorder="1" applyAlignment="1">
      <alignment vertical="center" wrapText="1"/>
    </xf>
    <xf numFmtId="164" fontId="1" fillId="2" borderId="16" xfId="2" applyFont="1" applyFill="1" applyBorder="1" applyAlignment="1" applyProtection="1">
      <alignment horizontal="right" vertical="center" wrapText="1"/>
    </xf>
    <xf numFmtId="0" fontId="2" fillId="3" borderId="3" xfId="0" applyFont="1" applyFill="1" applyBorder="1" applyAlignment="1">
      <alignment horizontal="left" vertical="top" wrapText="1"/>
    </xf>
    <xf numFmtId="0" fontId="2" fillId="3" borderId="3" xfId="0" applyFont="1" applyFill="1" applyBorder="1" applyAlignment="1">
      <alignment horizontal="left" vertical="center" wrapText="1"/>
    </xf>
    <xf numFmtId="0" fontId="22" fillId="12" borderId="1" xfId="0" applyFont="1" applyFill="1" applyBorder="1" applyAlignment="1">
      <alignment horizontal="left" vertical="top" wrapText="1"/>
    </xf>
    <xf numFmtId="0" fontId="25" fillId="12" borderId="1" xfId="1" applyFont="1" applyFill="1" applyBorder="1" applyAlignment="1" applyProtection="1">
      <alignment vertical="center" wrapText="1"/>
    </xf>
    <xf numFmtId="0" fontId="2" fillId="3" borderId="3" xfId="0" applyFont="1" applyFill="1" applyBorder="1" applyAlignment="1">
      <alignment wrapText="1"/>
    </xf>
    <xf numFmtId="0" fontId="2" fillId="3" borderId="3" xfId="0" applyFont="1" applyFill="1" applyBorder="1" applyAlignment="1">
      <alignment vertical="center" wrapText="1"/>
    </xf>
    <xf numFmtId="0" fontId="22" fillId="12" borderId="1" xfId="0" applyFont="1" applyFill="1" applyBorder="1" applyAlignment="1">
      <alignment wrapText="1"/>
    </xf>
    <xf numFmtId="0" fontId="25" fillId="12" borderId="1" xfId="1" applyFont="1" applyFill="1" applyBorder="1" applyAlignment="1" applyProtection="1">
      <alignment horizontal="left" vertical="center" wrapText="1"/>
    </xf>
    <xf numFmtId="0" fontId="22" fillId="12" borderId="1" xfId="0" applyFont="1" applyFill="1" applyBorder="1" applyAlignment="1">
      <alignment vertical="center" wrapText="1"/>
    </xf>
    <xf numFmtId="0" fontId="24" fillId="12" borderId="1" xfId="1" applyFont="1" applyFill="1" applyBorder="1" applyAlignment="1" applyProtection="1">
      <alignment wrapText="1"/>
    </xf>
    <xf numFmtId="164" fontId="1" fillId="2" borderId="9" xfId="2" applyFont="1" applyFill="1" applyBorder="1" applyAlignment="1" applyProtection="1">
      <alignment horizontal="right" wrapText="1"/>
    </xf>
    <xf numFmtId="0" fontId="7" fillId="0" borderId="0" xfId="0" applyFont="1" applyAlignment="1">
      <alignment wrapText="1"/>
    </xf>
    <xf numFmtId="0" fontId="2" fillId="5" borderId="38" xfId="0" applyFont="1" applyFill="1" applyBorder="1" applyAlignment="1">
      <alignment vertical="center" wrapText="1"/>
    </xf>
    <xf numFmtId="0" fontId="23" fillId="5" borderId="21" xfId="0" applyFont="1" applyFill="1" applyBorder="1" applyAlignment="1">
      <alignment vertical="center" wrapText="1"/>
    </xf>
    <xf numFmtId="164" fontId="7" fillId="5" borderId="21" xfId="2" applyFont="1" applyFill="1" applyBorder="1" applyAlignment="1" applyProtection="1">
      <alignment horizontal="right" wrapText="1"/>
    </xf>
    <xf numFmtId="0" fontId="6" fillId="0" borderId="0" xfId="0" applyFont="1" applyAlignment="1">
      <alignment wrapText="1"/>
    </xf>
    <xf numFmtId="164" fontId="6" fillId="2" borderId="21" xfId="2" applyFont="1" applyFill="1" applyBorder="1" applyAlignment="1" applyProtection="1">
      <alignment horizontal="right" vertical="center" wrapText="1"/>
    </xf>
    <xf numFmtId="164" fontId="6" fillId="2" borderId="16" xfId="2" applyFont="1" applyFill="1" applyBorder="1" applyAlignment="1" applyProtection="1">
      <alignment horizontal="right" vertical="center" wrapText="1"/>
    </xf>
    <xf numFmtId="0" fontId="8" fillId="14" borderId="12" xfId="0" applyFont="1" applyFill="1" applyBorder="1" applyAlignment="1">
      <alignment horizontal="center" vertical="center" wrapText="1"/>
    </xf>
    <xf numFmtId="0" fontId="8" fillId="14" borderId="13" xfId="0" applyFont="1" applyFill="1" applyBorder="1" applyAlignment="1">
      <alignment horizontal="center" vertical="center" wrapText="1"/>
    </xf>
    <xf numFmtId="1" fontId="14" fillId="12" borderId="30" xfId="2" applyNumberFormat="1" applyFont="1" applyFill="1" applyBorder="1" applyAlignment="1" applyProtection="1">
      <alignment horizontal="center" vertical="center" wrapText="1"/>
      <protection locked="0"/>
    </xf>
    <xf numFmtId="0" fontId="16" fillId="4" borderId="5" xfId="0" applyFont="1" applyFill="1" applyBorder="1" applyAlignment="1">
      <alignment horizontal="center" vertical="center" wrapText="1"/>
    </xf>
    <xf numFmtId="166" fontId="14" fillId="4" borderId="5" xfId="0" applyNumberFormat="1" applyFont="1" applyFill="1" applyBorder="1" applyAlignment="1">
      <alignment horizontal="center" vertical="center" wrapText="1"/>
    </xf>
    <xf numFmtId="164" fontId="18" fillId="12" borderId="40" xfId="2" applyFont="1" applyFill="1" applyBorder="1" applyAlignment="1" applyProtection="1">
      <alignment horizontal="center" vertical="center" wrapText="1"/>
      <protection locked="0"/>
    </xf>
    <xf numFmtId="0" fontId="16" fillId="7" borderId="41" xfId="0" applyFont="1" applyFill="1" applyBorder="1" applyAlignment="1">
      <alignment vertical="center" wrapText="1"/>
    </xf>
    <xf numFmtId="0" fontId="8" fillId="15" borderId="41" xfId="0" applyFont="1" applyFill="1" applyBorder="1" applyAlignment="1">
      <alignment horizontal="center" vertical="center" wrapText="1"/>
    </xf>
    <xf numFmtId="0" fontId="18" fillId="16" borderId="11" xfId="0" applyFont="1" applyFill="1" applyBorder="1" applyAlignment="1">
      <alignment vertical="center" wrapText="1"/>
    </xf>
    <xf numFmtId="0" fontId="28" fillId="0" borderId="0" xfId="0" applyFont="1" applyAlignment="1">
      <alignment horizontal="left" vertical="center" readingOrder="1"/>
    </xf>
    <xf numFmtId="0" fontId="0" fillId="17" borderId="0" xfId="0" applyFill="1"/>
    <xf numFmtId="0" fontId="29" fillId="0" borderId="0" xfId="0" applyFont="1" applyAlignment="1">
      <alignment horizontal="left" vertical="center" readingOrder="1"/>
    </xf>
    <xf numFmtId="164" fontId="14" fillId="12" borderId="23" xfId="2" applyFont="1" applyFill="1" applyBorder="1" applyAlignment="1" applyProtection="1">
      <alignment horizontal="center" vertical="center" wrapText="1"/>
      <protection locked="0"/>
    </xf>
    <xf numFmtId="164" fontId="14" fillId="12" borderId="25" xfId="2" applyFont="1" applyFill="1" applyBorder="1" applyAlignment="1" applyProtection="1">
      <alignment horizontal="center" vertical="center" wrapText="1"/>
      <protection locked="0"/>
    </xf>
    <xf numFmtId="166" fontId="16" fillId="4" borderId="20" xfId="0" applyNumberFormat="1" applyFont="1" applyFill="1" applyBorder="1" applyAlignment="1">
      <alignment horizontal="center" vertical="center" wrapText="1"/>
    </xf>
    <xf numFmtId="166" fontId="16" fillId="4" borderId="7" xfId="0" applyNumberFormat="1" applyFont="1" applyFill="1" applyBorder="1" applyAlignment="1">
      <alignment horizontal="center" vertical="center" wrapText="1"/>
    </xf>
    <xf numFmtId="166" fontId="26" fillId="4" borderId="42" xfId="0" applyNumberFormat="1" applyFont="1" applyFill="1" applyBorder="1" applyAlignment="1">
      <alignment horizontal="center" vertical="center" wrapText="1"/>
    </xf>
    <xf numFmtId="166" fontId="26" fillId="4" borderId="46" xfId="0" applyNumberFormat="1" applyFont="1" applyFill="1" applyBorder="1" applyAlignment="1">
      <alignment horizontal="center" vertical="center" wrapText="1"/>
    </xf>
    <xf numFmtId="0" fontId="0" fillId="0" borderId="0" xfId="0" applyAlignment="1">
      <alignment horizontal="center" wrapText="1"/>
    </xf>
    <xf numFmtId="0" fontId="5" fillId="6" borderId="31" xfId="0" applyFont="1" applyFill="1" applyBorder="1" applyAlignment="1">
      <alignment horizontal="center" wrapText="1"/>
    </xf>
    <xf numFmtId="0" fontId="5" fillId="6" borderId="45" xfId="0" applyFont="1" applyFill="1" applyBorder="1" applyAlignment="1">
      <alignment horizontal="center" wrapText="1"/>
    </xf>
    <xf numFmtId="0" fontId="5" fillId="6" borderId="46" xfId="0" applyFont="1" applyFill="1" applyBorder="1" applyAlignment="1">
      <alignment horizontal="center" wrapText="1"/>
    </xf>
    <xf numFmtId="164" fontId="0" fillId="0" borderId="1" xfId="2" applyFont="1" applyFill="1" applyBorder="1" applyAlignment="1" applyProtection="1">
      <alignment horizontal="right" vertical="center" wrapText="1"/>
    </xf>
    <xf numFmtId="164" fontId="0" fillId="0" borderId="15" xfId="2" applyFont="1" applyFill="1" applyBorder="1" applyAlignment="1" applyProtection="1">
      <alignment horizontal="right" vertical="center" wrapText="1"/>
    </xf>
    <xf numFmtId="0" fontId="8" fillId="14" borderId="13" xfId="0" applyFont="1" applyFill="1" applyBorder="1" applyAlignment="1">
      <alignment horizontal="center" vertical="center" wrapText="1"/>
    </xf>
    <xf numFmtId="0" fontId="8" fillId="14" borderId="14" xfId="0" applyFont="1" applyFill="1" applyBorder="1" applyAlignment="1">
      <alignment horizontal="center" vertical="center" wrapText="1"/>
    </xf>
    <xf numFmtId="164" fontId="0" fillId="12" borderId="2" xfId="2" applyFont="1" applyFill="1" applyBorder="1" applyAlignment="1" applyProtection="1">
      <alignment horizontal="right" vertical="center" wrapText="1"/>
      <protection locked="0"/>
    </xf>
    <xf numFmtId="164" fontId="0" fillId="12" borderId="3" xfId="2" applyFont="1" applyFill="1" applyBorder="1" applyAlignment="1" applyProtection="1">
      <alignment horizontal="right" vertical="center" wrapText="1"/>
      <protection locked="0"/>
    </xf>
    <xf numFmtId="164" fontId="0" fillId="12" borderId="1" xfId="2" applyFont="1" applyFill="1" applyBorder="1" applyAlignment="1" applyProtection="1">
      <alignment horizontal="right" vertical="center" wrapText="1"/>
    </xf>
    <xf numFmtId="164" fontId="0" fillId="12" borderId="15" xfId="2" applyFont="1" applyFill="1" applyBorder="1" applyAlignment="1" applyProtection="1">
      <alignment horizontal="right" vertical="center" wrapText="1"/>
    </xf>
    <xf numFmtId="164" fontId="1" fillId="2" borderId="20" xfId="2" applyFont="1" applyFill="1" applyBorder="1" applyAlignment="1" applyProtection="1">
      <alignment horizontal="right" vertical="center" wrapText="1"/>
    </xf>
    <xf numFmtId="164" fontId="1" fillId="2" borderId="7" xfId="2" applyFont="1" applyFill="1" applyBorder="1" applyAlignment="1" applyProtection="1">
      <alignment horizontal="right" vertical="center" wrapText="1"/>
    </xf>
    <xf numFmtId="164" fontId="1" fillId="2" borderId="1" xfId="2" applyFont="1" applyFill="1" applyBorder="1" applyAlignment="1" applyProtection="1">
      <alignment horizontal="right" vertical="center" wrapText="1"/>
    </xf>
    <xf numFmtId="164" fontId="1" fillId="2" borderId="15" xfId="2" applyFont="1" applyFill="1" applyBorder="1" applyAlignment="1" applyProtection="1">
      <alignment horizontal="right" vertical="center" wrapText="1"/>
    </xf>
    <xf numFmtId="0" fontId="1" fillId="2" borderId="12" xfId="0" applyFont="1"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15" fillId="4" borderId="26" xfId="0" applyFont="1" applyFill="1" applyBorder="1" applyAlignment="1">
      <alignment horizontal="center" vertical="center" wrapText="1"/>
    </xf>
    <xf numFmtId="0" fontId="15" fillId="4" borderId="27" xfId="0" applyFont="1" applyFill="1" applyBorder="1" applyAlignment="1">
      <alignment horizontal="center" vertical="center" wrapText="1"/>
    </xf>
    <xf numFmtId="166" fontId="15" fillId="0" borderId="5" xfId="0" applyNumberFormat="1" applyFont="1" applyBorder="1" applyAlignment="1">
      <alignment horizontal="center" vertical="center" wrapText="1"/>
    </xf>
    <xf numFmtId="166" fontId="15" fillId="0" borderId="32" xfId="0" applyNumberFormat="1" applyFont="1" applyBorder="1" applyAlignment="1">
      <alignment horizontal="center" vertical="center" wrapText="1"/>
    </xf>
    <xf numFmtId="165" fontId="20" fillId="8" borderId="23" xfId="0" applyNumberFormat="1" applyFont="1" applyFill="1" applyBorder="1" applyAlignment="1">
      <alignment horizontal="center" vertical="center" wrapText="1"/>
    </xf>
    <xf numFmtId="165" fontId="20" fillId="8" borderId="24" xfId="0" applyNumberFormat="1" applyFont="1" applyFill="1" applyBorder="1" applyAlignment="1">
      <alignment horizontal="center" vertical="center" wrapText="1"/>
    </xf>
    <xf numFmtId="165" fontId="20" fillId="8" borderId="25" xfId="0" applyNumberFormat="1" applyFont="1" applyFill="1" applyBorder="1" applyAlignment="1">
      <alignment horizontal="center" vertical="center" wrapText="1"/>
    </xf>
    <xf numFmtId="0" fontId="15" fillId="7" borderId="18" xfId="0" applyFont="1" applyFill="1" applyBorder="1" applyAlignment="1">
      <alignment horizontal="center" vertical="center" wrapText="1"/>
    </xf>
    <xf numFmtId="0" fontId="15" fillId="7" borderId="13" xfId="0" applyFont="1" applyFill="1" applyBorder="1" applyAlignment="1">
      <alignment horizontal="center" vertical="center" wrapText="1"/>
    </xf>
    <xf numFmtId="166" fontId="15" fillId="0" borderId="4" xfId="0" applyNumberFormat="1" applyFont="1" applyBorder="1" applyAlignment="1">
      <alignment horizontal="center" vertical="center" wrapText="1"/>
    </xf>
    <xf numFmtId="166" fontId="15" fillId="0" borderId="9" xfId="0" applyNumberFormat="1" applyFont="1" applyBorder="1" applyAlignment="1">
      <alignment horizontal="center" vertical="center" wrapText="1"/>
    </xf>
    <xf numFmtId="0" fontId="15" fillId="2" borderId="13"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14" xfId="0" applyFont="1" applyFill="1" applyBorder="1" applyAlignment="1">
      <alignment horizontal="center" vertical="center" wrapText="1"/>
    </xf>
    <xf numFmtId="166" fontId="15" fillId="0" borderId="19" xfId="0" applyNumberFormat="1" applyFont="1" applyBorder="1" applyAlignment="1">
      <alignment horizontal="center" vertical="center" wrapText="1"/>
    </xf>
    <xf numFmtId="164" fontId="0" fillId="0" borderId="2" xfId="2" applyFont="1" applyFill="1" applyBorder="1" applyAlignment="1" applyProtection="1">
      <alignment horizontal="right" vertical="center" wrapText="1"/>
      <protection locked="0"/>
    </xf>
    <xf numFmtId="164" fontId="0" fillId="0" borderId="3" xfId="2" applyFont="1" applyFill="1" applyBorder="1" applyAlignment="1" applyProtection="1">
      <alignment horizontal="right" vertical="center" wrapText="1"/>
      <protection locked="0"/>
    </xf>
    <xf numFmtId="164" fontId="6" fillId="2" borderId="20" xfId="2" applyFont="1" applyFill="1" applyBorder="1" applyAlignment="1" applyProtection="1">
      <alignment horizontal="right" vertical="center" wrapText="1"/>
    </xf>
    <xf numFmtId="164" fontId="6" fillId="2" borderId="7" xfId="2" applyFont="1" applyFill="1" applyBorder="1" applyAlignment="1" applyProtection="1">
      <alignment horizontal="right" vertical="center" wrapText="1"/>
    </xf>
    <xf numFmtId="164" fontId="6" fillId="2" borderId="16" xfId="2" applyFont="1" applyFill="1" applyBorder="1" applyAlignment="1" applyProtection="1">
      <alignment horizontal="right" vertical="center" wrapText="1"/>
    </xf>
    <xf numFmtId="164" fontId="6" fillId="2" borderId="28" xfId="2" applyFont="1" applyFill="1" applyBorder="1" applyAlignment="1" applyProtection="1">
      <alignment horizontal="right" vertical="center" wrapText="1"/>
    </xf>
    <xf numFmtId="0" fontId="8" fillId="14" borderId="26" xfId="0" applyFont="1" applyFill="1" applyBorder="1" applyAlignment="1">
      <alignment horizontal="center" vertical="center" wrapText="1"/>
    </xf>
    <xf numFmtId="0" fontId="8" fillId="14" borderId="12" xfId="0" applyFont="1" applyFill="1" applyBorder="1" applyAlignment="1">
      <alignment horizontal="center" vertical="center" wrapText="1"/>
    </xf>
    <xf numFmtId="0" fontId="0" fillId="0" borderId="24" xfId="0" applyBorder="1" applyAlignment="1">
      <alignment horizontal="center" wrapText="1"/>
    </xf>
    <xf numFmtId="0" fontId="0" fillId="0" borderId="38" xfId="0" applyBorder="1" applyAlignment="1">
      <alignment horizontal="center" wrapText="1"/>
    </xf>
    <xf numFmtId="0" fontId="15" fillId="2" borderId="33" xfId="0" applyFont="1" applyFill="1" applyBorder="1" applyAlignment="1">
      <alignment horizontal="center" vertical="center" wrapText="1"/>
    </xf>
    <xf numFmtId="0" fontId="15" fillId="2" borderId="27" xfId="0" applyFont="1" applyFill="1" applyBorder="1" applyAlignment="1">
      <alignment horizontal="center" vertical="center" wrapText="1"/>
    </xf>
    <xf numFmtId="0" fontId="15" fillId="2" borderId="34" xfId="0" applyFont="1" applyFill="1" applyBorder="1" applyAlignment="1">
      <alignment horizontal="center" vertical="center" wrapText="1"/>
    </xf>
    <xf numFmtId="166" fontId="21" fillId="0" borderId="31" xfId="0" applyNumberFormat="1" applyFont="1" applyBorder="1" applyAlignment="1">
      <alignment horizontal="center" vertical="center" wrapText="1"/>
    </xf>
    <xf numFmtId="166" fontId="21" fillId="0" borderId="45" xfId="0" applyNumberFormat="1" applyFont="1" applyBorder="1" applyAlignment="1">
      <alignment horizontal="center" vertical="center" wrapText="1"/>
    </xf>
    <xf numFmtId="166" fontId="21" fillId="0" borderId="46" xfId="0" applyNumberFormat="1" applyFont="1" applyBorder="1" applyAlignment="1">
      <alignment horizontal="center" vertical="center" wrapText="1"/>
    </xf>
    <xf numFmtId="164" fontId="0" fillId="12" borderId="1" xfId="2" applyFont="1" applyFill="1" applyBorder="1" applyAlignment="1" applyProtection="1">
      <alignment horizontal="right" wrapText="1"/>
    </xf>
    <xf numFmtId="164" fontId="0" fillId="12" borderId="15" xfId="2" applyFont="1" applyFill="1" applyBorder="1" applyAlignment="1" applyProtection="1">
      <alignment horizontal="right" wrapText="1"/>
    </xf>
    <xf numFmtId="164" fontId="0" fillId="12" borderId="2" xfId="2" applyFont="1" applyFill="1" applyBorder="1" applyAlignment="1" applyProtection="1">
      <alignment horizontal="right" wrapText="1"/>
      <protection locked="0"/>
    </xf>
    <xf numFmtId="164" fontId="0" fillId="12" borderId="3" xfId="2" applyFont="1" applyFill="1" applyBorder="1" applyAlignment="1" applyProtection="1">
      <alignment horizontal="right" wrapText="1"/>
      <protection locked="0"/>
    </xf>
    <xf numFmtId="164" fontId="1" fillId="2" borderId="20" xfId="2" applyFont="1" applyFill="1" applyBorder="1" applyAlignment="1" applyProtection="1">
      <alignment horizontal="right" wrapText="1"/>
    </xf>
    <xf numFmtId="164" fontId="1" fillId="2" borderId="7" xfId="2" applyFont="1" applyFill="1" applyBorder="1" applyAlignment="1" applyProtection="1">
      <alignment horizontal="right" wrapText="1"/>
    </xf>
    <xf numFmtId="164" fontId="1" fillId="2" borderId="9" xfId="2" applyFont="1" applyFill="1" applyBorder="1" applyAlignment="1" applyProtection="1">
      <alignment horizontal="right" wrapText="1"/>
    </xf>
    <xf numFmtId="164" fontId="1" fillId="2" borderId="19" xfId="2" applyFont="1" applyFill="1" applyBorder="1" applyAlignment="1" applyProtection="1">
      <alignment horizontal="right" wrapText="1"/>
    </xf>
    <xf numFmtId="166" fontId="27" fillId="4" borderId="32" xfId="0" applyNumberFormat="1" applyFont="1" applyFill="1" applyBorder="1" applyAlignment="1">
      <alignment horizontal="center" vertical="center" wrapText="1"/>
    </xf>
    <xf numFmtId="166" fontId="27" fillId="4" borderId="6" xfId="0" applyNumberFormat="1" applyFont="1" applyFill="1" applyBorder="1" applyAlignment="1">
      <alignment horizontal="center" vertical="center" wrapText="1"/>
    </xf>
    <xf numFmtId="166" fontId="8" fillId="9" borderId="33" xfId="0" applyNumberFormat="1" applyFont="1" applyFill="1" applyBorder="1" applyAlignment="1">
      <alignment horizontal="center" vertical="center" wrapText="1"/>
    </xf>
    <xf numFmtId="166" fontId="8" fillId="9" borderId="27" xfId="0" applyNumberFormat="1" applyFont="1" applyFill="1" applyBorder="1" applyAlignment="1">
      <alignment horizontal="center" vertical="center" wrapText="1"/>
    </xf>
    <xf numFmtId="166" fontId="8" fillId="9" borderId="34" xfId="0" applyNumberFormat="1" applyFont="1" applyFill="1" applyBorder="1" applyAlignment="1">
      <alignment horizontal="center" vertical="center" wrapText="1"/>
    </xf>
    <xf numFmtId="166" fontId="16" fillId="4" borderId="35" xfId="0" applyNumberFormat="1" applyFont="1" applyFill="1" applyBorder="1" applyAlignment="1">
      <alignment horizontal="center" vertical="center" wrapText="1"/>
    </xf>
    <xf numFmtId="166" fontId="16" fillId="4" borderId="3" xfId="0" applyNumberFormat="1" applyFont="1" applyFill="1" applyBorder="1" applyAlignment="1">
      <alignment horizontal="center" vertical="center" wrapText="1"/>
    </xf>
    <xf numFmtId="166" fontId="14" fillId="4" borderId="36" xfId="0" applyNumberFormat="1" applyFont="1" applyFill="1" applyBorder="1" applyAlignment="1">
      <alignment horizontal="center" vertical="center" wrapText="1"/>
    </xf>
    <xf numFmtId="166" fontId="14" fillId="4" borderId="6" xfId="0" applyNumberFormat="1" applyFont="1" applyFill="1" applyBorder="1" applyAlignment="1">
      <alignment horizontal="center" vertical="center" wrapText="1"/>
    </xf>
    <xf numFmtId="0" fontId="4" fillId="7" borderId="47" xfId="0" applyFont="1" applyFill="1" applyBorder="1" applyAlignment="1">
      <alignment horizontal="center" vertical="center" textRotation="90" wrapText="1"/>
    </xf>
    <xf numFmtId="0" fontId="4" fillId="7" borderId="10" xfId="0" applyFont="1" applyFill="1" applyBorder="1" applyAlignment="1">
      <alignment horizontal="center" vertical="center" textRotation="90" wrapText="1"/>
    </xf>
    <xf numFmtId="0" fontId="4" fillId="7" borderId="11" xfId="0" applyFont="1" applyFill="1" applyBorder="1" applyAlignment="1">
      <alignment horizontal="center" vertical="center" textRotation="90" wrapText="1"/>
    </xf>
    <xf numFmtId="0" fontId="6" fillId="2" borderId="7" xfId="0" applyFont="1" applyFill="1" applyBorder="1" applyAlignment="1">
      <alignment horizontal="left" vertical="center" wrapText="1"/>
    </xf>
    <xf numFmtId="0" fontId="6" fillId="2" borderId="16" xfId="0" applyFont="1" applyFill="1" applyBorder="1" applyAlignment="1">
      <alignment horizontal="left" vertical="center" wrapText="1"/>
    </xf>
    <xf numFmtId="0" fontId="1" fillId="2" borderId="13" xfId="0" applyFont="1" applyFill="1" applyBorder="1" applyAlignment="1">
      <alignment horizontal="left" vertical="top" wrapText="1"/>
    </xf>
    <xf numFmtId="0" fontId="1" fillId="2" borderId="14" xfId="0" applyFont="1" applyFill="1" applyBorder="1" applyAlignment="1">
      <alignment horizontal="left" vertical="top" wrapText="1"/>
    </xf>
    <xf numFmtId="166" fontId="21" fillId="0" borderId="8" xfId="0" applyNumberFormat="1" applyFont="1" applyBorder="1" applyAlignment="1">
      <alignment horizontal="center" vertical="center" wrapText="1"/>
    </xf>
    <xf numFmtId="166" fontId="21" fillId="0" borderId="44" xfId="0" applyNumberFormat="1" applyFont="1" applyBorder="1" applyAlignment="1">
      <alignment horizontal="center" vertical="center" wrapText="1"/>
    </xf>
    <xf numFmtId="166" fontId="15" fillId="0" borderId="49" xfId="0" applyNumberFormat="1" applyFont="1" applyBorder="1" applyAlignment="1">
      <alignment horizontal="center" vertical="center" wrapText="1"/>
    </xf>
    <xf numFmtId="166" fontId="15" fillId="0" borderId="28" xfId="0" applyNumberFormat="1" applyFont="1" applyBorder="1" applyAlignment="1">
      <alignment horizontal="center" vertical="center" wrapText="1"/>
    </xf>
    <xf numFmtId="166" fontId="21" fillId="0" borderId="49" xfId="0" applyNumberFormat="1" applyFont="1" applyBorder="1" applyAlignment="1">
      <alignment horizontal="center" vertical="center" wrapText="1"/>
    </xf>
    <xf numFmtId="166" fontId="21" fillId="0" borderId="16" xfId="0" applyNumberFormat="1" applyFont="1" applyBorder="1" applyAlignment="1">
      <alignment horizontal="center" vertical="center" wrapText="1"/>
    </xf>
    <xf numFmtId="166" fontId="21" fillId="0" borderId="28" xfId="0" applyNumberFormat="1" applyFont="1" applyBorder="1" applyAlignment="1">
      <alignment horizontal="center" vertical="center" wrapText="1"/>
    </xf>
    <xf numFmtId="0" fontId="25" fillId="12" borderId="9" xfId="1" applyFont="1" applyFill="1" applyBorder="1" applyAlignment="1" applyProtection="1">
      <alignment horizontal="left" vertical="center" wrapText="1"/>
    </xf>
    <xf numFmtId="0" fontId="25" fillId="12" borderId="29" xfId="1" applyFont="1" applyFill="1" applyBorder="1" applyAlignment="1" applyProtection="1">
      <alignment horizontal="left" vertical="center" wrapText="1"/>
    </xf>
    <xf numFmtId="0" fontId="25" fillId="12" borderId="48" xfId="1" applyFont="1" applyFill="1" applyBorder="1" applyAlignment="1" applyProtection="1">
      <alignment horizontal="left" vertical="center" wrapText="1"/>
    </xf>
    <xf numFmtId="0" fontId="4" fillId="3" borderId="10" xfId="0" applyFont="1" applyFill="1" applyBorder="1" applyAlignment="1">
      <alignment horizontal="center" vertical="center" textRotation="90" wrapText="1"/>
    </xf>
    <xf numFmtId="0" fontId="4" fillId="3" borderId="11" xfId="0" applyFont="1" applyFill="1" applyBorder="1" applyAlignment="1">
      <alignment horizontal="center" vertical="center" textRotation="90" wrapText="1"/>
    </xf>
    <xf numFmtId="0" fontId="6" fillId="2" borderId="23" xfId="0" applyFont="1" applyFill="1" applyBorder="1" applyAlignment="1">
      <alignment horizontal="left" vertical="center" wrapText="1"/>
    </xf>
    <xf numFmtId="0" fontId="6" fillId="2" borderId="38" xfId="0" applyFont="1" applyFill="1" applyBorder="1" applyAlignment="1">
      <alignment horizontal="left" vertical="center" wrapText="1"/>
    </xf>
    <xf numFmtId="0" fontId="22" fillId="12" borderId="9" xfId="0" applyFont="1" applyFill="1" applyBorder="1" applyAlignment="1">
      <alignment horizontal="left" vertical="center" wrapText="1"/>
    </xf>
    <xf numFmtId="0" fontId="22" fillId="12" borderId="48" xfId="0" applyFont="1" applyFill="1" applyBorder="1" applyAlignment="1">
      <alignment horizontal="left" vertical="center" wrapText="1"/>
    </xf>
    <xf numFmtId="0" fontId="22" fillId="12" borderId="29"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7" xfId="0" applyFont="1" applyFill="1" applyBorder="1" applyAlignment="1">
      <alignment horizontal="left" vertical="top" wrapText="1"/>
    </xf>
    <xf numFmtId="0" fontId="1" fillId="2" borderId="16" xfId="0" applyFont="1" applyFill="1" applyBorder="1" applyAlignment="1">
      <alignment horizontal="left" vertical="top" wrapText="1"/>
    </xf>
    <xf numFmtId="0" fontId="1" fillId="2" borderId="12" xfId="0" applyFont="1" applyFill="1" applyBorder="1" applyAlignment="1">
      <alignment horizontal="left" vertical="center" wrapText="1"/>
    </xf>
    <xf numFmtId="0" fontId="0" fillId="2" borderId="13" xfId="0" applyFill="1" applyBorder="1" applyAlignment="1">
      <alignment horizontal="left" vertical="center" wrapText="1"/>
    </xf>
    <xf numFmtId="0" fontId="0" fillId="2" borderId="14" xfId="0"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1" fillId="2" borderId="43" xfId="0" applyFont="1" applyFill="1" applyBorder="1" applyAlignment="1">
      <alignment horizontal="left" vertical="top" wrapText="1"/>
    </xf>
    <xf numFmtId="164" fontId="6" fillId="2" borderId="37" xfId="2" applyFont="1" applyFill="1" applyBorder="1" applyAlignment="1" applyProtection="1">
      <alignment horizontal="right" vertical="center" wrapText="1"/>
    </xf>
    <xf numFmtId="164" fontId="6" fillId="2" borderId="38" xfId="2" applyFont="1" applyFill="1" applyBorder="1" applyAlignment="1" applyProtection="1">
      <alignment horizontal="right" vertical="center" wrapText="1"/>
    </xf>
    <xf numFmtId="164" fontId="6" fillId="2" borderId="21" xfId="2" applyFont="1" applyFill="1" applyBorder="1" applyAlignment="1" applyProtection="1">
      <alignment horizontal="right" vertical="center" wrapText="1"/>
    </xf>
    <xf numFmtId="164" fontId="6" fillId="2" borderId="22" xfId="2" applyFont="1" applyFill="1" applyBorder="1" applyAlignment="1" applyProtection="1">
      <alignment horizontal="right" vertical="center" wrapText="1"/>
    </xf>
    <xf numFmtId="164" fontId="7" fillId="5" borderId="21" xfId="2" applyFont="1" applyFill="1" applyBorder="1" applyAlignment="1" applyProtection="1">
      <alignment horizontal="right" wrapText="1"/>
    </xf>
    <xf numFmtId="164" fontId="7" fillId="5" borderId="22" xfId="2" applyFont="1" applyFill="1" applyBorder="1" applyAlignment="1" applyProtection="1">
      <alignment horizontal="right" wrapText="1"/>
    </xf>
    <xf numFmtId="164" fontId="7" fillId="5" borderId="37" xfId="2" applyFont="1" applyFill="1" applyBorder="1" applyAlignment="1" applyProtection="1">
      <alignment horizontal="right" wrapText="1"/>
    </xf>
    <xf numFmtId="164" fontId="7" fillId="5" borderId="38" xfId="2" applyFont="1" applyFill="1" applyBorder="1" applyAlignment="1" applyProtection="1">
      <alignment horizontal="right" wrapText="1"/>
    </xf>
  </cellXfs>
  <cellStyles count="3">
    <cellStyle name="Currency" xfId="2" builtinId="4"/>
    <cellStyle name="Hyperlink" xfId="1" builtinId="8"/>
    <cellStyle name="Normal" xfId="0" builtinId="0"/>
  </cellStyles>
  <dxfs count="10">
    <dxf>
      <font>
        <color theme="1" tint="0.24994659260841701"/>
      </font>
      <fill>
        <patternFill>
          <bgColor theme="1" tint="0.24994659260841701"/>
        </patternFill>
      </fill>
    </dxf>
    <dxf>
      <numFmt numFmtId="164" formatCode="_-&quot;£&quot;* #,##0.00_-;\-&quot;£&quot;* #,##0.00_-;_-&quot;£&quot;* &quot;-&quot;??_-;_-@_-"/>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5F9FD"/>
      <color rgb="FFFFE1E1"/>
      <color rgb="FFEAEAEA"/>
      <color rgb="FF14324A"/>
      <color rgb="FF0086BA"/>
      <color rgb="FFEB6673"/>
      <color rgb="FF6400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CEA-4822-B3F9-9EB895DD119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CEA-4822-B3F9-9EB895DD119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CEA-4822-B3F9-9EB895DD119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CEA-4822-B3F9-9EB895DD119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CEA-4822-B3F9-9EB895DD1193}"/>
              </c:ext>
            </c:extLst>
          </c:dPt>
          <c:dLbls>
            <c:spPr>
              <a:solidFill>
                <a:schemeClr val="tx1">
                  <a:lumMod val="95000"/>
                  <a:lumOff val="5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Tool!$D$16:$D$20</c:f>
              <c:strCache>
                <c:ptCount val="5"/>
                <c:pt idx="0">
                  <c:v>Ticket sales</c:v>
                </c:pt>
                <c:pt idx="1">
                  <c:v>Merchandise</c:v>
                </c:pt>
                <c:pt idx="2">
                  <c:v>Sponsorship</c:v>
                </c:pt>
                <c:pt idx="3">
                  <c:v>Funding sources</c:v>
                </c:pt>
                <c:pt idx="4">
                  <c:v>Other income</c:v>
                </c:pt>
              </c:strCache>
            </c:strRef>
          </c:cat>
          <c:val>
            <c:numRef>
              <c:f>Tool!$F$16:$F$20</c:f>
              <c:numCache>
                <c:formatCode>_-"£"* #,##0.00_-;\-"£"* #,##0.00_-;_-"£"* "-"??_-;_-@_-</c:formatCode>
                <c:ptCount val="5"/>
                <c:pt idx="0">
                  <c:v>0</c:v>
                </c:pt>
                <c:pt idx="1">
                  <c:v>0</c:v>
                </c:pt>
                <c:pt idx="2">
                  <c:v>0</c:v>
                </c:pt>
                <c:pt idx="3">
                  <c:v>0</c:v>
                </c:pt>
                <c:pt idx="4">
                  <c:v>0</c:v>
                </c:pt>
              </c:numCache>
            </c:numRef>
          </c:val>
          <c:extLst>
            <c:ext xmlns:c16="http://schemas.microsoft.com/office/drawing/2014/chart" uri="{C3380CC4-5D6E-409C-BE32-E72D297353CC}">
              <c16:uniqueId val="{0000000A-3CEA-4822-B3F9-9EB895DD1193}"/>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F3B-4AC2-88F3-72CF17F3B83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F3B-4AC2-88F3-72CF17F3B83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F3B-4AC2-88F3-72CF17F3B83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F3B-4AC2-88F3-72CF17F3B83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F3B-4AC2-88F3-72CF17F3B83C}"/>
              </c:ext>
            </c:extLst>
          </c:dPt>
          <c:dLbls>
            <c:dLbl>
              <c:idx val="0"/>
              <c:layout>
                <c:manualLayout>
                  <c:x val="1.7598425196850318E-2"/>
                  <c:y val="-3.921383356492202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F3B-4AC2-88F3-72CF17F3B83C}"/>
                </c:ext>
              </c:extLst>
            </c:dLbl>
            <c:dLbl>
              <c:idx val="3"/>
              <c:layout>
                <c:manualLayout>
                  <c:x val="-2.856118766404207E-2"/>
                  <c:y val="2.314775358962482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F3B-4AC2-88F3-72CF17F3B83C}"/>
                </c:ext>
              </c:extLst>
            </c:dLbl>
            <c:dLbl>
              <c:idx val="4"/>
              <c:layout>
                <c:manualLayout>
                  <c:x val="-2.6106299212598424E-2"/>
                  <c:y val="-0.2576059904276671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DF3B-4AC2-88F3-72CF17F3B83C}"/>
                </c:ext>
              </c:extLst>
            </c:dLbl>
            <c:spPr>
              <a:solidFill>
                <a:schemeClr val="tx1">
                  <a:lumMod val="95000"/>
                  <a:lumOff val="5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Tool!$D$16:$D$20</c:f>
              <c:strCache>
                <c:ptCount val="5"/>
                <c:pt idx="0">
                  <c:v>Ticket sales</c:v>
                </c:pt>
                <c:pt idx="1">
                  <c:v>Merchandise</c:v>
                </c:pt>
                <c:pt idx="2">
                  <c:v>Sponsorship</c:v>
                </c:pt>
                <c:pt idx="3">
                  <c:v>Funding sources</c:v>
                </c:pt>
                <c:pt idx="4">
                  <c:v>Other income</c:v>
                </c:pt>
              </c:strCache>
            </c:strRef>
          </c:cat>
          <c:val>
            <c:numRef>
              <c:f>Tool!$G$16:$G$20</c:f>
              <c:numCache>
                <c:formatCode>_-"£"* #,##0.00_-;\-"£"* #,##0.00_-;_-"£"* "-"??_-;_-@_-</c:formatCode>
                <c:ptCount val="5"/>
                <c:pt idx="0">
                  <c:v>0</c:v>
                </c:pt>
                <c:pt idx="1">
                  <c:v>0</c:v>
                </c:pt>
                <c:pt idx="2">
                  <c:v>0</c:v>
                </c:pt>
                <c:pt idx="3">
                  <c:v>0</c:v>
                </c:pt>
                <c:pt idx="4">
                  <c:v>0</c:v>
                </c:pt>
              </c:numCache>
            </c:numRef>
          </c:val>
          <c:extLst>
            <c:ext xmlns:c16="http://schemas.microsoft.com/office/drawing/2014/chart" uri="{C3380CC4-5D6E-409C-BE32-E72D297353CC}">
              <c16:uniqueId val="{0000000A-DF3B-4AC2-88F3-72CF17F3B83C}"/>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C-DF3B-4AC2-88F3-72CF17F3B83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E-DF3B-4AC2-88F3-72CF17F3B83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0-DF3B-4AC2-88F3-72CF17F3B83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2-DF3B-4AC2-88F3-72CF17F3B83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4-DF3B-4AC2-88F3-72CF17F3B83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Tool!$D$16:$D$20</c:f>
              <c:strCache>
                <c:ptCount val="5"/>
                <c:pt idx="0">
                  <c:v>Ticket sales</c:v>
                </c:pt>
                <c:pt idx="1">
                  <c:v>Merchandise</c:v>
                </c:pt>
                <c:pt idx="2">
                  <c:v>Sponsorship</c:v>
                </c:pt>
                <c:pt idx="3">
                  <c:v>Funding sources</c:v>
                </c:pt>
                <c:pt idx="4">
                  <c:v>Other income</c:v>
                </c:pt>
              </c:strCache>
            </c:strRef>
          </c:cat>
          <c:val>
            <c:numRef>
              <c:f>Tool!$H$16:$H$20</c:f>
              <c:numCache>
                <c:formatCode>_-"£"* #,##0.00_-;\-"£"* #,##0.00_-;_-"£"* "-"??_-;_-@_-</c:formatCode>
                <c:ptCount val="5"/>
              </c:numCache>
            </c:numRef>
          </c:val>
          <c:extLst>
            <c:ext xmlns:c16="http://schemas.microsoft.com/office/drawing/2014/chart" uri="{C3380CC4-5D6E-409C-BE32-E72D297353CC}">
              <c16:uniqueId val="{00000015-DF3B-4AC2-88F3-72CF17F3B83C}"/>
            </c:ext>
          </c:extLst>
        </c:ser>
        <c:dLbls>
          <c:dLblPos val="inEnd"/>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6D0-4111-A409-5D864A73F36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6D0-4111-A409-5D864A73F36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6D0-4111-A409-5D864A73F36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6D0-4111-A409-5D864A73F36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E6D0-4111-A409-5D864A73F369}"/>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E6D0-4111-A409-5D864A73F369}"/>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194B-43D5-8209-B60AA0156DE5}"/>
              </c:ext>
            </c:extLst>
          </c:dPt>
          <c:dLbls>
            <c:spPr>
              <a:solidFill>
                <a:schemeClr val="tx1">
                  <a:lumMod val="75000"/>
                  <a:lumOff val="25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(Tool!$D$29,Tool!$D$40,Tool!$D$48,Tool!$D$56,Tool!$D$64,Tool!$D$77,Tool!$D$79)</c:f>
              <c:strCache>
                <c:ptCount val="7"/>
                <c:pt idx="0">
                  <c:v>Venue expenditure subtotal</c:v>
                </c:pt>
                <c:pt idx="1">
                  <c:v>Marketing expenditure subtotal </c:v>
                </c:pt>
                <c:pt idx="2">
                  <c:v>Production expenditure subtotal</c:v>
                </c:pt>
                <c:pt idx="3">
                  <c:v>Travel, accommodation and living expenditure subtotal</c:v>
                </c:pt>
                <c:pt idx="4">
                  <c:v>Legal and licensing expenditure subtotal</c:v>
                </c:pt>
                <c:pt idx="5">
                  <c:v>Other subtotal</c:v>
                </c:pt>
                <c:pt idx="6">
                  <c:v>Contingency</c:v>
                </c:pt>
              </c:strCache>
            </c:strRef>
          </c:cat>
          <c:val>
            <c:numRef>
              <c:f>(Tool!$F$29,Tool!$F$40,Tool!$F$48,Tool!$F$56,Tool!$F$64,Tool!$F$77,Tool!$F$79)</c:f>
              <c:numCache>
                <c:formatCode>_-"£"* #,##0.00_-;\-"£"* #,##0.00_-;_-"£"* "-"??_-;_-@_-</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C-E6D0-4111-A409-5D864A73F369}"/>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C6F-4820-BD9C-75A1237DA56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C6F-4820-BD9C-75A1237DA56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C6F-4820-BD9C-75A1237DA56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C6F-4820-BD9C-75A1237DA56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C6F-4820-BD9C-75A1237DA56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2C6F-4820-BD9C-75A1237DA56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2C6F-4820-BD9C-75A1237DA567}"/>
              </c:ext>
            </c:extLst>
          </c:dPt>
          <c:dLbls>
            <c:spPr>
              <a:solidFill>
                <a:schemeClr val="tx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(Tool!$D$29,Tool!$D$40,Tool!$D$48,Tool!$D$56,Tool!$D$64,Tool!$D$77,Tool!$D$79)</c:f>
              <c:strCache>
                <c:ptCount val="7"/>
                <c:pt idx="0">
                  <c:v>Venue expenditure subtotal</c:v>
                </c:pt>
                <c:pt idx="1">
                  <c:v>Marketing expenditure subtotal </c:v>
                </c:pt>
                <c:pt idx="2">
                  <c:v>Production expenditure subtotal</c:v>
                </c:pt>
                <c:pt idx="3">
                  <c:v>Travel, accommodation and living expenditure subtotal</c:v>
                </c:pt>
                <c:pt idx="4">
                  <c:v>Legal and licensing expenditure subtotal</c:v>
                </c:pt>
                <c:pt idx="5">
                  <c:v>Other subtotal</c:v>
                </c:pt>
                <c:pt idx="6">
                  <c:v>Contingency</c:v>
                </c:pt>
              </c:strCache>
            </c:strRef>
          </c:cat>
          <c:val>
            <c:numRef>
              <c:f>(Tool!$G$29,Tool!$G$40,Tool!$G$48,Tool!$G$56,Tool!$G$64,Tool!$G$77,Tool!$G$79)</c:f>
              <c:numCache>
                <c:formatCode>_-"£"* #,##0.00_-;\-"£"* #,##0.00_-;_-"£"* "-"??_-;_-@_-</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E-2C6F-4820-BD9C-75A1237DA567}"/>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0</xdr:colOff>
      <xdr:row>21</xdr:row>
      <xdr:rowOff>0</xdr:rowOff>
    </xdr:to>
    <xdr:graphicFrame macro="">
      <xdr:nvGraphicFramePr>
        <xdr:cNvPr id="2" name="Chart 1">
          <a:extLst>
            <a:ext uri="{FF2B5EF4-FFF2-40B4-BE49-F238E27FC236}">
              <a16:creationId xmlns:a16="http://schemas.microsoft.com/office/drawing/2014/main" id="{1DC93740-82B3-42A1-9CA8-0D2AA27CC9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4</xdr:row>
      <xdr:rowOff>0</xdr:rowOff>
    </xdr:from>
    <xdr:to>
      <xdr:col>20</xdr:col>
      <xdr:colOff>0</xdr:colOff>
      <xdr:row>21</xdr:row>
      <xdr:rowOff>0</xdr:rowOff>
    </xdr:to>
    <xdr:graphicFrame macro="">
      <xdr:nvGraphicFramePr>
        <xdr:cNvPr id="3" name="Chart 2">
          <a:extLst>
            <a:ext uri="{FF2B5EF4-FFF2-40B4-BE49-F238E27FC236}">
              <a16:creationId xmlns:a16="http://schemas.microsoft.com/office/drawing/2014/main" id="{D4F26BBC-8203-4973-8759-73EA444E18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28</xdr:row>
      <xdr:rowOff>190499</xdr:rowOff>
    </xdr:from>
    <xdr:to>
      <xdr:col>11</xdr:col>
      <xdr:colOff>0</xdr:colOff>
      <xdr:row>61</xdr:row>
      <xdr:rowOff>9525</xdr:rowOff>
    </xdr:to>
    <xdr:graphicFrame macro="">
      <xdr:nvGraphicFramePr>
        <xdr:cNvPr id="4" name="Chart 3">
          <a:extLst>
            <a:ext uri="{FF2B5EF4-FFF2-40B4-BE49-F238E27FC236}">
              <a16:creationId xmlns:a16="http://schemas.microsoft.com/office/drawing/2014/main" id="{101D3DBC-3B9E-405F-A8C0-C6A9965D0E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609598</xdr:colOff>
      <xdr:row>28</xdr:row>
      <xdr:rowOff>176893</xdr:rowOff>
    </xdr:from>
    <xdr:to>
      <xdr:col>24</xdr:col>
      <xdr:colOff>9524</xdr:colOff>
      <xdr:row>60</xdr:row>
      <xdr:rowOff>186419</xdr:rowOff>
    </xdr:to>
    <xdr:graphicFrame macro="">
      <xdr:nvGraphicFramePr>
        <xdr:cNvPr id="8" name="Chart 7">
          <a:extLst>
            <a:ext uri="{FF2B5EF4-FFF2-40B4-BE49-F238E27FC236}">
              <a16:creationId xmlns:a16="http://schemas.microsoft.com/office/drawing/2014/main" id="{40F28F9B-4937-4045-8373-D4333AF482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edfringe.com/participants/planning-your-show/accommodation" TargetMode="External"/><Relationship Id="rId13" Type="http://schemas.openxmlformats.org/officeDocument/2006/relationships/hyperlink" Target="https://www.edfringe.com/advertise/participant-advertising" TargetMode="External"/><Relationship Id="rId3" Type="http://schemas.openxmlformats.org/officeDocument/2006/relationships/hyperlink" Target="https://www.edfringe.com/take-part/putting-on-a-show/finding-a-venue" TargetMode="External"/><Relationship Id="rId7" Type="http://schemas.openxmlformats.org/officeDocument/2006/relationships/hyperlink" Target="https://www.edfringe.com/participants/useful-resources/services-directory" TargetMode="External"/><Relationship Id="rId12" Type="http://schemas.openxmlformats.org/officeDocument/2006/relationships/hyperlink" Target="https://www.edfringe.com/participants/useful-resources/services-directory" TargetMode="External"/><Relationship Id="rId2" Type="http://schemas.openxmlformats.org/officeDocument/2006/relationships/hyperlink" Target="https://www.edfringe.com/participants/planning-your-show/sponsorship" TargetMode="External"/><Relationship Id="rId16" Type="http://schemas.openxmlformats.org/officeDocument/2006/relationships/printerSettings" Target="../printerSettings/printerSettings2.bin"/><Relationship Id="rId1" Type="http://schemas.openxmlformats.org/officeDocument/2006/relationships/hyperlink" Target="https://www.edfringe.com/take-part/putting-on-a-show/budgeting-and-finance" TargetMode="External"/><Relationship Id="rId6" Type="http://schemas.openxmlformats.org/officeDocument/2006/relationships/hyperlink" Target="https://www.edfringe.com/participants/useful-resources/services-directory" TargetMode="External"/><Relationship Id="rId11" Type="http://schemas.openxmlformats.org/officeDocument/2006/relationships/hyperlink" Target="https://www.edfringe.com/take-part/putting-on-a-show/music-licensing" TargetMode="External"/><Relationship Id="rId5" Type="http://schemas.openxmlformats.org/officeDocument/2006/relationships/hyperlink" Target="https://www.edfringe.com/participants/useful-resources/services-directory" TargetMode="External"/><Relationship Id="rId15" Type="http://schemas.openxmlformats.org/officeDocument/2006/relationships/hyperlink" Target="https://www.edfringe.com/take-part/services-directory/rehearsal-spaces" TargetMode="External"/><Relationship Id="rId10" Type="http://schemas.openxmlformats.org/officeDocument/2006/relationships/hyperlink" Target="https://www.edfringe.com/participants/planning-your-show/insurance" TargetMode="External"/><Relationship Id="rId4" Type="http://schemas.openxmlformats.org/officeDocument/2006/relationships/hyperlink" Target="https://www.edfringe.com/take-part/putting-on-a-show/marketing-and-promotion" TargetMode="External"/><Relationship Id="rId9" Type="http://schemas.openxmlformats.org/officeDocument/2006/relationships/hyperlink" Target="https://www.edfringe.com/take-part/putting-on-a-show/legal-requirements" TargetMode="External"/><Relationship Id="rId14" Type="http://schemas.openxmlformats.org/officeDocument/2006/relationships/hyperlink" Target="https://www.edfringe.com/participants/registering-your-show"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A26AC-E938-41AD-A22B-544B5E9D7381}">
  <dimension ref="A1:B5"/>
  <sheetViews>
    <sheetView topLeftCell="B1" zoomScale="115" zoomScaleNormal="115" workbookViewId="0">
      <selection activeCell="B1" sqref="B1:B5"/>
    </sheetView>
  </sheetViews>
  <sheetFormatPr defaultColWidth="0" defaultRowHeight="15" zeroHeight="1"/>
  <cols>
    <col min="1" max="1" width="3.140625" hidden="1" customWidth="1"/>
    <col min="2" max="2" width="149.5703125" style="1" customWidth="1"/>
    <col min="3" max="16384" width="9.140625" hidden="1"/>
  </cols>
  <sheetData>
    <row r="1" spans="1:2" ht="21" customHeight="1" thickBot="1">
      <c r="A1" s="6"/>
      <c r="B1" s="52" t="s">
        <v>0</v>
      </c>
    </row>
    <row r="2" spans="1:2" ht="16.5" customHeight="1">
      <c r="A2" s="6"/>
      <c r="B2" s="5" t="s">
        <v>1</v>
      </c>
    </row>
    <row r="3" spans="1:2" ht="217.5" thickBot="1">
      <c r="A3" s="6"/>
      <c r="B3" s="53" t="s">
        <v>2</v>
      </c>
    </row>
    <row r="4" spans="1:2" ht="15.75" thickBot="1">
      <c r="A4" s="6"/>
      <c r="B4" s="51" t="s">
        <v>3</v>
      </c>
    </row>
    <row r="5" spans="1:2" ht="32.25" customHeight="1" thickBot="1">
      <c r="A5" s="6"/>
      <c r="B5" s="51" t="s">
        <v>4</v>
      </c>
    </row>
  </sheetData>
  <sheetProtection algorithmName="SHA-512" hashValue="DZOc8NpEbXG2gLKobc5wUMrJwIEztsi61oksuu+3ewLGpAMg4zqFxTwTF4LnmzA5ViDqLNeXoD7+XM1jGnlqgA==" saltValue="8USFwFOuMEkn7GiwVZtSJA==" spinCount="100000" sheet="1" objects="1" scenarios="1" selectLockedCell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81"/>
  <sheetViews>
    <sheetView showGridLines="0" tabSelected="1" zoomScale="85" zoomScaleNormal="85" workbookViewId="0">
      <pane ySplit="15" topLeftCell="A16" activePane="bottomLeft" state="frozen"/>
      <selection pane="bottomLeft" activeCell="G16" sqref="G16:H16"/>
    </sheetView>
  </sheetViews>
  <sheetFormatPr defaultColWidth="9.140625" defaultRowHeight="15"/>
  <cols>
    <col min="1" max="1" width="9.140625" style="1"/>
    <col min="2" max="2" width="2.42578125" style="1" customWidth="1"/>
    <col min="3" max="3" width="3.85546875" style="1" customWidth="1"/>
    <col min="4" max="4" width="27.85546875" style="1" customWidth="1"/>
    <col min="5" max="5" width="38.28515625" style="1" customWidth="1"/>
    <col min="6" max="6" width="33.42578125" style="1" customWidth="1"/>
    <col min="7" max="7" width="1.42578125" style="1" customWidth="1"/>
    <col min="8" max="8" width="40.140625" style="1" customWidth="1"/>
    <col min="9" max="9" width="7.140625" style="1" customWidth="1"/>
    <col min="10" max="10" width="33.140625" style="1" customWidth="1"/>
    <col min="11" max="11" width="48.42578125" style="1" customWidth="1"/>
    <col min="12" max="12" width="3.28515625" style="1" customWidth="1"/>
    <col min="13" max="16384" width="9.140625" style="1"/>
  </cols>
  <sheetData>
    <row r="1" spans="2:13" ht="17.45" customHeight="1" thickBot="1">
      <c r="C1" s="106"/>
      <c r="D1" s="106"/>
      <c r="E1" s="106"/>
      <c r="F1" s="106"/>
      <c r="G1" s="106"/>
      <c r="H1" s="106"/>
      <c r="I1" s="106"/>
      <c r="J1" s="106"/>
      <c r="K1" s="107"/>
      <c r="L1" s="63"/>
    </row>
    <row r="2" spans="2:13" s="7" customFormat="1" ht="16.5" customHeight="1" thickBot="1">
      <c r="B2" s="63"/>
      <c r="C2" s="86" t="str">
        <f>PROPER("EDINBURGH FESTIVAL FRINGE BUDGET TOOL")</f>
        <v>Edinburgh Festival Fringe Budget Tool</v>
      </c>
      <c r="D2" s="87"/>
      <c r="E2" s="87"/>
      <c r="F2" s="87"/>
      <c r="G2" s="87"/>
      <c r="H2" s="87"/>
      <c r="I2" s="87"/>
      <c r="J2" s="87"/>
      <c r="K2" s="88"/>
      <c r="L2" s="63"/>
    </row>
    <row r="3" spans="2:13" ht="23.25" customHeight="1">
      <c r="B3" s="63"/>
      <c r="C3" s="89" t="s">
        <v>5</v>
      </c>
      <c r="D3" s="90"/>
      <c r="E3" s="90"/>
      <c r="F3" s="93" t="s">
        <v>6</v>
      </c>
      <c r="G3" s="82" t="s">
        <v>7</v>
      </c>
      <c r="H3" s="83"/>
      <c r="I3" s="83"/>
      <c r="J3" s="95" t="s">
        <v>8</v>
      </c>
      <c r="K3" s="96"/>
      <c r="L3" s="63"/>
    </row>
    <row r="4" spans="2:13" s="8" customFormat="1" ht="23.25" customHeight="1" thickBot="1">
      <c r="B4" s="63"/>
      <c r="C4" s="91">
        <f>F21</f>
        <v>0</v>
      </c>
      <c r="D4" s="92"/>
      <c r="E4" s="92"/>
      <c r="F4" s="94"/>
      <c r="G4" s="84">
        <f>F80</f>
        <v>0</v>
      </c>
      <c r="H4" s="85"/>
      <c r="I4" s="85"/>
      <c r="J4" s="91">
        <f>C4-G4</f>
        <v>0</v>
      </c>
      <c r="K4" s="97"/>
      <c r="L4" s="63"/>
    </row>
    <row r="5" spans="2:13" s="8" customFormat="1" ht="23.25" customHeight="1">
      <c r="B5" s="63"/>
      <c r="C5" s="89" t="s">
        <v>9</v>
      </c>
      <c r="D5" s="90"/>
      <c r="E5" s="90"/>
      <c r="F5" s="93" t="s">
        <v>6</v>
      </c>
      <c r="G5" s="82" t="s">
        <v>10</v>
      </c>
      <c r="H5" s="83"/>
      <c r="I5" s="83"/>
      <c r="J5" s="95" t="s">
        <v>11</v>
      </c>
      <c r="K5" s="96"/>
      <c r="L5" s="63"/>
    </row>
    <row r="6" spans="2:13" s="8" customFormat="1" ht="23.25" customHeight="1" thickBot="1">
      <c r="B6" s="63"/>
      <c r="C6" s="91">
        <f>G21</f>
        <v>0</v>
      </c>
      <c r="D6" s="92"/>
      <c r="E6" s="92"/>
      <c r="F6" s="94"/>
      <c r="G6" s="84">
        <f>G80</f>
        <v>0</v>
      </c>
      <c r="H6" s="85"/>
      <c r="I6" s="85"/>
      <c r="J6" s="140">
        <f>C6-G6</f>
        <v>0</v>
      </c>
      <c r="K6" s="141"/>
      <c r="L6" s="63"/>
    </row>
    <row r="7" spans="2:13" s="8" customFormat="1" ht="6.75" customHeight="1" thickBot="1">
      <c r="B7" s="63"/>
      <c r="C7" s="9"/>
      <c r="D7" s="10"/>
      <c r="E7" s="10"/>
      <c r="F7" s="10"/>
      <c r="G7" s="10"/>
      <c r="H7" s="10"/>
      <c r="I7" s="10"/>
      <c r="J7" s="11"/>
      <c r="K7" s="12"/>
      <c r="L7" s="63"/>
    </row>
    <row r="8" spans="2:13" s="8" customFormat="1" ht="23.25" customHeight="1">
      <c r="B8" s="63"/>
      <c r="C8" s="95" t="s">
        <v>12</v>
      </c>
      <c r="D8" s="93"/>
      <c r="E8" s="96"/>
      <c r="F8" s="13"/>
      <c r="G8" s="108" t="s">
        <v>13</v>
      </c>
      <c r="H8" s="109"/>
      <c r="I8" s="110"/>
      <c r="J8" s="95" t="s">
        <v>14</v>
      </c>
      <c r="K8" s="96"/>
      <c r="L8" s="63"/>
    </row>
    <row r="9" spans="2:13" s="8" customFormat="1" ht="23.25" customHeight="1" thickBot="1">
      <c r="B9" s="63"/>
      <c r="C9" s="142" t="str">
        <f>IF(C4=C6,"Yes they balance exactly.",IF(C6&gt;=C4,_xlfn.CONCAT("Yes, you have exceeded it by ",TEXT((C6-C4),"£#,##0.00;"),"."),_xlfn.CONCAT("No, you are out by ",TEXT((C4-C6),"£#,##0.00"),".")))</f>
        <v>Yes they balance exactly.</v>
      </c>
      <c r="D9" s="143"/>
      <c r="E9" s="144"/>
      <c r="F9" s="13"/>
      <c r="G9" s="111" t="str">
        <f>IF(G4=G6,"Yes, they balance exactly.",IF(G4&gt;G6,_xlfn.CONCAT("Yes, you are ",TEXT((G4-G6),"£#,##0.00;")," under budget."),_xlfn.CONCAT("No, you are ",TEXT((G6-G4),"£#,##0.00")," over budget.")))</f>
        <v>Yes, they balance exactly.</v>
      </c>
      <c r="H9" s="112"/>
      <c r="I9" s="113"/>
      <c r="J9" s="138" t="str">
        <f>IF(J4=J6,"Yes, they balance exactly.",IF(J6&gt;J4,_xlfn.CONCAT("Yes, you have exceeded your budget total by ",TEXT((J6-J4),"£#,##0.00;"),"."),_xlfn.CONCAT("No, you are ",,TEXT((J4-J6),"£#,##0.00;")," below your target budget.")))</f>
        <v>Yes, they balance exactly.</v>
      </c>
      <c r="K9" s="139"/>
      <c r="L9" s="63"/>
    </row>
    <row r="10" spans="2:13" s="8" customFormat="1" ht="3.75" customHeight="1" thickBot="1">
      <c r="B10" s="63"/>
      <c r="C10" s="14"/>
      <c r="D10" s="15"/>
      <c r="E10" s="15"/>
      <c r="F10" s="15"/>
      <c r="G10" s="15"/>
      <c r="H10" s="15"/>
      <c r="I10" s="15"/>
      <c r="J10" s="11"/>
      <c r="K10" s="12"/>
      <c r="L10" s="63"/>
    </row>
    <row r="11" spans="2:13" s="16" customFormat="1" ht="18" customHeight="1">
      <c r="B11" s="63"/>
      <c r="C11" s="124" t="s">
        <v>15</v>
      </c>
      <c r="D11" s="125"/>
      <c r="E11" s="125"/>
      <c r="F11" s="125"/>
      <c r="G11" s="125"/>
      <c r="H11" s="125"/>
      <c r="I11" s="125"/>
      <c r="J11" s="125"/>
      <c r="K11" s="126"/>
      <c r="L11" s="63"/>
    </row>
    <row r="12" spans="2:13" s="17" customFormat="1" ht="28.5" customHeight="1" thickBot="1">
      <c r="B12" s="63"/>
      <c r="C12" s="127" t="s">
        <v>10</v>
      </c>
      <c r="D12" s="128"/>
      <c r="E12" s="18" t="s">
        <v>16</v>
      </c>
      <c r="F12" s="48" t="s">
        <v>17</v>
      </c>
      <c r="G12" s="59" t="s">
        <v>18</v>
      </c>
      <c r="H12" s="60"/>
      <c r="I12" s="122" t="s">
        <v>19</v>
      </c>
      <c r="J12" s="123"/>
      <c r="K12" s="61" t="str">
        <f>IFERROR(IF(OR($I$13="No",$J$13=0),_xlfn.CONCAT("You will need to sell roughly ",TEXT($C$13/(AVERAGE($G$13,$I$13)),0)," tickets overall, or roughly ",TEXT((($C$13/(AVERAGE($G$13,$I$13)))/$F13),0)," per performance."),_xlfn.CONCAT("You will need to sell roughly ",TEXT($C$13/(AVERAGE($G$13,$J$13)),0)," tickets overall, or roughly ",TEXT((($C$13/(AVERAGE($G$13,$J$13)))/$F$13),0)," per performance.")),"Please state the number of performances in the show's run, and the cost per ticket, in the cells to the left.")</f>
        <v>Please state the number of performances in the show's run, and the cost per ticket, in the cells to the left.</v>
      </c>
      <c r="L12" s="63"/>
      <c r="M12" s="19"/>
    </row>
    <row r="13" spans="2:13" s="19" customFormat="1" ht="30" customHeight="1" thickBot="1">
      <c r="B13" s="63"/>
      <c r="C13" s="129">
        <f>G80</f>
        <v>0</v>
      </c>
      <c r="D13" s="130"/>
      <c r="E13" s="49">
        <f>G16</f>
        <v>0</v>
      </c>
      <c r="F13" s="47"/>
      <c r="G13" s="57">
        <v>0</v>
      </c>
      <c r="H13" s="58"/>
      <c r="I13" s="50" t="s">
        <v>20</v>
      </c>
      <c r="J13" s="50">
        <v>0</v>
      </c>
      <c r="K13" s="62"/>
      <c r="L13" s="63"/>
    </row>
    <row r="14" spans="2:13" s="8" customFormat="1" ht="3.75" customHeight="1" thickBot="1">
      <c r="B14" s="63"/>
      <c r="C14" s="20"/>
      <c r="D14" s="11"/>
      <c r="E14" s="11"/>
      <c r="F14" s="11"/>
      <c r="G14" s="11"/>
      <c r="H14" s="11"/>
      <c r="I14" s="11"/>
      <c r="J14" s="11"/>
      <c r="K14" s="12"/>
      <c r="L14" s="63"/>
    </row>
    <row r="15" spans="2:13" ht="15" customHeight="1">
      <c r="B15" s="63"/>
      <c r="C15" s="131" t="s">
        <v>21</v>
      </c>
      <c r="D15" s="45" t="s">
        <v>22</v>
      </c>
      <c r="E15" s="46" t="s">
        <v>23</v>
      </c>
      <c r="F15" s="46" t="s">
        <v>24</v>
      </c>
      <c r="G15" s="104" t="s">
        <v>25</v>
      </c>
      <c r="H15" s="105"/>
      <c r="I15" s="69" t="s">
        <v>26</v>
      </c>
      <c r="J15" s="69"/>
      <c r="K15" s="70"/>
      <c r="L15" s="63"/>
    </row>
    <row r="16" spans="2:13" ht="44.25" customHeight="1">
      <c r="B16" s="63"/>
      <c r="C16" s="132"/>
      <c r="D16" s="21" t="s">
        <v>27</v>
      </c>
      <c r="E16" s="22" t="s">
        <v>28</v>
      </c>
      <c r="F16" s="2">
        <v>0</v>
      </c>
      <c r="G16" s="98">
        <v>0</v>
      </c>
      <c r="H16" s="99"/>
      <c r="I16" s="67">
        <f t="shared" ref="I16:I21" si="0">IF(F16=0,0,G16-F16)</f>
        <v>0</v>
      </c>
      <c r="J16" s="67"/>
      <c r="K16" s="68"/>
      <c r="L16" s="63"/>
    </row>
    <row r="17" spans="2:12" ht="44.25" customHeight="1">
      <c r="B17" s="63"/>
      <c r="C17" s="132"/>
      <c r="D17" s="21" t="s">
        <v>29</v>
      </c>
      <c r="E17" s="22" t="s">
        <v>30</v>
      </c>
      <c r="F17" s="2">
        <v>0</v>
      </c>
      <c r="G17" s="98">
        <v>0</v>
      </c>
      <c r="H17" s="99"/>
      <c r="I17" s="67">
        <f t="shared" si="0"/>
        <v>0</v>
      </c>
      <c r="J17" s="67"/>
      <c r="K17" s="68"/>
      <c r="L17" s="63"/>
    </row>
    <row r="18" spans="2:12" ht="44.25" customHeight="1">
      <c r="B18" s="63"/>
      <c r="C18" s="132"/>
      <c r="D18" s="21" t="s">
        <v>31</v>
      </c>
      <c r="E18" s="23" t="s">
        <v>32</v>
      </c>
      <c r="F18" s="2">
        <v>0</v>
      </c>
      <c r="G18" s="98">
        <v>0</v>
      </c>
      <c r="H18" s="99"/>
      <c r="I18" s="67">
        <f t="shared" si="0"/>
        <v>0</v>
      </c>
      <c r="J18" s="67"/>
      <c r="K18" s="68"/>
      <c r="L18" s="63"/>
    </row>
    <row r="19" spans="2:12" ht="44.25" customHeight="1">
      <c r="B19" s="63"/>
      <c r="C19" s="132"/>
      <c r="D19" s="21" t="s">
        <v>33</v>
      </c>
      <c r="E19" s="23" t="s">
        <v>34</v>
      </c>
      <c r="F19" s="2">
        <v>0</v>
      </c>
      <c r="G19" s="98">
        <v>0</v>
      </c>
      <c r="H19" s="99"/>
      <c r="I19" s="67">
        <f t="shared" si="0"/>
        <v>0</v>
      </c>
      <c r="J19" s="67"/>
      <c r="K19" s="68"/>
      <c r="L19" s="63"/>
    </row>
    <row r="20" spans="2:12" ht="44.25" customHeight="1">
      <c r="B20" s="63"/>
      <c r="C20" s="132"/>
      <c r="D20" s="24" t="s">
        <v>35</v>
      </c>
      <c r="E20" s="25" t="s">
        <v>36</v>
      </c>
      <c r="F20" s="2">
        <v>0</v>
      </c>
      <c r="G20" s="98">
        <v>0</v>
      </c>
      <c r="H20" s="99"/>
      <c r="I20" s="67">
        <f t="shared" si="0"/>
        <v>0</v>
      </c>
      <c r="J20" s="67"/>
      <c r="K20" s="68"/>
      <c r="L20" s="63"/>
    </row>
    <row r="21" spans="2:12" s="8" customFormat="1" ht="21" customHeight="1" thickBot="1">
      <c r="B21" s="63"/>
      <c r="C21" s="133"/>
      <c r="D21" s="134" t="s">
        <v>37</v>
      </c>
      <c r="E21" s="135"/>
      <c r="F21" s="44">
        <f>F16+F17+F18+F19+F20</f>
        <v>0</v>
      </c>
      <c r="G21" s="100">
        <f>G16+G17+G18+G19+G20</f>
        <v>0</v>
      </c>
      <c r="H21" s="101"/>
      <c r="I21" s="102">
        <f t="shared" si="0"/>
        <v>0</v>
      </c>
      <c r="J21" s="102"/>
      <c r="K21" s="103"/>
      <c r="L21" s="63"/>
    </row>
    <row r="22" spans="2:12" s="8" customFormat="1" ht="3.75" customHeight="1" thickBot="1">
      <c r="B22" s="63"/>
      <c r="C22" s="20"/>
      <c r="D22" s="11"/>
      <c r="E22" s="11"/>
      <c r="F22" s="11"/>
      <c r="G22" s="11"/>
      <c r="H22" s="11"/>
      <c r="I22" s="11"/>
      <c r="J22" s="11"/>
      <c r="K22" s="12"/>
      <c r="L22" s="63"/>
    </row>
    <row r="23" spans="2:12">
      <c r="B23" s="63"/>
      <c r="C23" s="148"/>
      <c r="D23" s="79" t="s">
        <v>38</v>
      </c>
      <c r="E23" s="136"/>
      <c r="F23" s="136"/>
      <c r="G23" s="136"/>
      <c r="H23" s="136"/>
      <c r="I23" s="136"/>
      <c r="J23" s="136"/>
      <c r="K23" s="137"/>
      <c r="L23" s="63"/>
    </row>
    <row r="24" spans="2:12" ht="26.25" customHeight="1">
      <c r="B24" s="63"/>
      <c r="C24" s="148"/>
      <c r="D24" s="27" t="s">
        <v>39</v>
      </c>
      <c r="E24" s="145" t="s">
        <v>40</v>
      </c>
      <c r="F24" s="3">
        <v>0</v>
      </c>
      <c r="G24" s="71">
        <v>0</v>
      </c>
      <c r="H24" s="72"/>
      <c r="I24" s="73">
        <f t="shared" ref="I24:I29" si="1">IF(F24=0,0,G24-F24)</f>
        <v>0</v>
      </c>
      <c r="J24" s="73"/>
      <c r="K24" s="74"/>
      <c r="L24" s="63"/>
    </row>
    <row r="25" spans="2:12" ht="26.25" customHeight="1">
      <c r="B25" s="63"/>
      <c r="C25" s="148"/>
      <c r="D25" s="27" t="s">
        <v>41</v>
      </c>
      <c r="E25" s="147"/>
      <c r="F25" s="3">
        <v>0</v>
      </c>
      <c r="G25" s="71">
        <v>0</v>
      </c>
      <c r="H25" s="72"/>
      <c r="I25" s="73">
        <f t="shared" si="1"/>
        <v>0</v>
      </c>
      <c r="J25" s="73"/>
      <c r="K25" s="74"/>
      <c r="L25" s="63"/>
    </row>
    <row r="26" spans="2:12" ht="26.25" customHeight="1">
      <c r="B26" s="63"/>
      <c r="C26" s="148"/>
      <c r="D26" s="27" t="s">
        <v>42</v>
      </c>
      <c r="E26" s="147"/>
      <c r="F26" s="3">
        <v>0</v>
      </c>
      <c r="G26" s="71">
        <v>0</v>
      </c>
      <c r="H26" s="72"/>
      <c r="I26" s="73">
        <f t="shared" si="1"/>
        <v>0</v>
      </c>
      <c r="J26" s="73"/>
      <c r="K26" s="74"/>
      <c r="L26" s="63"/>
    </row>
    <row r="27" spans="2:12" ht="26.25" customHeight="1">
      <c r="B27" s="63"/>
      <c r="C27" s="148"/>
      <c r="D27" s="27" t="s">
        <v>43</v>
      </c>
      <c r="E27" s="146"/>
      <c r="F27" s="3">
        <v>0</v>
      </c>
      <c r="G27" s="71"/>
      <c r="H27" s="72"/>
      <c r="I27" s="73">
        <f t="shared" si="1"/>
        <v>0</v>
      </c>
      <c r="J27" s="73"/>
      <c r="K27" s="74"/>
      <c r="L27" s="63"/>
    </row>
    <row r="28" spans="2:12" ht="24">
      <c r="B28" s="63"/>
      <c r="C28" s="148"/>
      <c r="D28" s="28" t="s">
        <v>44</v>
      </c>
      <c r="E28" s="29" t="s">
        <v>45</v>
      </c>
      <c r="F28" s="3">
        <v>0</v>
      </c>
      <c r="G28" s="71">
        <v>0</v>
      </c>
      <c r="H28" s="72"/>
      <c r="I28" s="73">
        <f t="shared" si="1"/>
        <v>0</v>
      </c>
      <c r="J28" s="73"/>
      <c r="K28" s="74"/>
      <c r="L28" s="63"/>
    </row>
    <row r="29" spans="2:12" s="8" customFormat="1" ht="15.75" thickBot="1">
      <c r="B29" s="63"/>
      <c r="C29" s="148"/>
      <c r="D29" s="162" t="s">
        <v>46</v>
      </c>
      <c r="E29" s="163"/>
      <c r="F29" s="26">
        <f>F24+F25+F26+F27+F28</f>
        <v>0</v>
      </c>
      <c r="G29" s="75">
        <f>G24+G25+G26+G27+G28</f>
        <v>0</v>
      </c>
      <c r="H29" s="76"/>
      <c r="I29" s="77">
        <f t="shared" si="1"/>
        <v>0</v>
      </c>
      <c r="J29" s="77"/>
      <c r="K29" s="78"/>
      <c r="L29" s="63"/>
    </row>
    <row r="30" spans="2:12" s="8" customFormat="1" ht="3.75" customHeight="1" thickBot="1">
      <c r="B30" s="63"/>
      <c r="C30" s="148"/>
      <c r="D30" s="11"/>
      <c r="E30" s="11"/>
      <c r="F30" s="11"/>
      <c r="G30" s="11"/>
      <c r="H30" s="11"/>
      <c r="I30" s="11"/>
      <c r="J30" s="11"/>
      <c r="K30" s="12"/>
      <c r="L30" s="63"/>
    </row>
    <row r="31" spans="2:12">
      <c r="B31" s="63"/>
      <c r="C31" s="148"/>
      <c r="D31" s="79" t="s">
        <v>47</v>
      </c>
      <c r="E31" s="136"/>
      <c r="F31" s="136"/>
      <c r="G31" s="136"/>
      <c r="H31" s="136"/>
      <c r="I31" s="136"/>
      <c r="J31" s="136"/>
      <c r="K31" s="137"/>
      <c r="L31" s="63"/>
    </row>
    <row r="32" spans="2:12" ht="70.5" customHeight="1">
      <c r="B32" s="63"/>
      <c r="C32" s="148"/>
      <c r="D32" s="28" t="s">
        <v>48</v>
      </c>
      <c r="E32" s="30" t="s">
        <v>49</v>
      </c>
      <c r="F32" s="3">
        <v>0</v>
      </c>
      <c r="G32" s="71">
        <v>0</v>
      </c>
      <c r="H32" s="72"/>
      <c r="I32" s="73">
        <f t="shared" ref="I32:I40" si="2">IF(F32=0,0,G32-F32)</f>
        <v>0</v>
      </c>
      <c r="J32" s="73"/>
      <c r="K32" s="74"/>
      <c r="L32" s="63"/>
    </row>
    <row r="33" spans="2:12" ht="45.75" customHeight="1">
      <c r="B33" s="63"/>
      <c r="C33" s="148"/>
      <c r="D33" s="28" t="s">
        <v>50</v>
      </c>
      <c r="E33" s="145" t="s">
        <v>51</v>
      </c>
      <c r="F33" s="3">
        <v>0</v>
      </c>
      <c r="G33" s="71">
        <v>0</v>
      </c>
      <c r="H33" s="72"/>
      <c r="I33" s="73">
        <f t="shared" si="2"/>
        <v>0</v>
      </c>
      <c r="J33" s="73"/>
      <c r="K33" s="74"/>
      <c r="L33" s="63"/>
    </row>
    <row r="34" spans="2:12" ht="45.75" customHeight="1">
      <c r="B34" s="63"/>
      <c r="C34" s="148"/>
      <c r="D34" s="28" t="s">
        <v>52</v>
      </c>
      <c r="E34" s="146"/>
      <c r="F34" s="3">
        <v>0</v>
      </c>
      <c r="G34" s="71">
        <v>0</v>
      </c>
      <c r="H34" s="72"/>
      <c r="I34" s="73">
        <f t="shared" si="2"/>
        <v>0</v>
      </c>
      <c r="J34" s="73"/>
      <c r="K34" s="74"/>
      <c r="L34" s="63"/>
    </row>
    <row r="35" spans="2:12" ht="33.75" customHeight="1">
      <c r="B35" s="63"/>
      <c r="C35" s="148"/>
      <c r="D35" s="28" t="s">
        <v>53</v>
      </c>
      <c r="E35" s="145" t="s">
        <v>54</v>
      </c>
      <c r="F35" s="3">
        <v>0</v>
      </c>
      <c r="G35" s="71">
        <v>0</v>
      </c>
      <c r="H35" s="72"/>
      <c r="I35" s="73">
        <f t="shared" si="2"/>
        <v>0</v>
      </c>
      <c r="J35" s="73"/>
      <c r="K35" s="74"/>
      <c r="L35" s="63"/>
    </row>
    <row r="36" spans="2:12" ht="33.75" customHeight="1">
      <c r="B36" s="63"/>
      <c r="C36" s="148"/>
      <c r="D36" s="28" t="s">
        <v>55</v>
      </c>
      <c r="E36" s="147"/>
      <c r="F36" s="3">
        <v>0</v>
      </c>
      <c r="G36" s="71">
        <v>0</v>
      </c>
      <c r="H36" s="72"/>
      <c r="I36" s="73">
        <f t="shared" si="2"/>
        <v>0</v>
      </c>
      <c r="J36" s="73"/>
      <c r="K36" s="74"/>
      <c r="L36" s="63"/>
    </row>
    <row r="37" spans="2:12" ht="33.75" customHeight="1">
      <c r="B37" s="63"/>
      <c r="C37" s="148"/>
      <c r="D37" s="28" t="s">
        <v>56</v>
      </c>
      <c r="E37" s="146"/>
      <c r="F37" s="3">
        <v>0</v>
      </c>
      <c r="G37" s="71">
        <v>0</v>
      </c>
      <c r="H37" s="72"/>
      <c r="I37" s="73">
        <f t="shared" si="2"/>
        <v>0</v>
      </c>
      <c r="J37" s="73"/>
      <c r="K37" s="74"/>
      <c r="L37" s="63"/>
    </row>
    <row r="38" spans="2:12" ht="72.75" customHeight="1">
      <c r="B38" s="63"/>
      <c r="C38" s="148"/>
      <c r="D38" s="28" t="s">
        <v>57</v>
      </c>
      <c r="E38" s="30" t="s">
        <v>58</v>
      </c>
      <c r="F38" s="3">
        <v>0</v>
      </c>
      <c r="G38" s="71">
        <v>0</v>
      </c>
      <c r="H38" s="72"/>
      <c r="I38" s="73">
        <f t="shared" si="2"/>
        <v>0</v>
      </c>
      <c r="J38" s="73"/>
      <c r="K38" s="74"/>
      <c r="L38" s="63"/>
    </row>
    <row r="39" spans="2:12" ht="24">
      <c r="B39" s="63"/>
      <c r="C39" s="148"/>
      <c r="D39" s="28" t="s">
        <v>59</v>
      </c>
      <c r="E39" s="29" t="s">
        <v>60</v>
      </c>
      <c r="F39" s="3"/>
      <c r="G39" s="71"/>
      <c r="H39" s="72"/>
      <c r="I39" s="73">
        <f t="shared" si="2"/>
        <v>0</v>
      </c>
      <c r="J39" s="73"/>
      <c r="K39" s="74"/>
      <c r="L39" s="63"/>
    </row>
    <row r="40" spans="2:12" s="8" customFormat="1" ht="15.75" customHeight="1" thickBot="1">
      <c r="B40" s="63"/>
      <c r="C40" s="148"/>
      <c r="D40" s="164" t="s">
        <v>61</v>
      </c>
      <c r="E40" s="157"/>
      <c r="F40" s="26">
        <f>F32+F33+F34+F35+F36+F37+F38+F39</f>
        <v>0</v>
      </c>
      <c r="G40" s="75">
        <f>G32+G33+G34+G35+G36+G37+G38+G39</f>
        <v>0</v>
      </c>
      <c r="H40" s="76"/>
      <c r="I40" s="77">
        <f t="shared" si="2"/>
        <v>0</v>
      </c>
      <c r="J40" s="77"/>
      <c r="K40" s="78"/>
      <c r="L40" s="63"/>
    </row>
    <row r="41" spans="2:12" s="8" customFormat="1" ht="3.75" customHeight="1" thickBot="1">
      <c r="B41" s="63"/>
      <c r="C41" s="148"/>
      <c r="D41" s="11"/>
      <c r="E41" s="11"/>
      <c r="F41" s="11"/>
      <c r="G41" s="11"/>
      <c r="H41" s="11"/>
      <c r="I41" s="11"/>
      <c r="J41" s="11"/>
      <c r="K41" s="12"/>
      <c r="L41" s="63"/>
    </row>
    <row r="42" spans="2:12">
      <c r="B42" s="63"/>
      <c r="C42" s="148"/>
      <c r="D42" s="79" t="s">
        <v>62</v>
      </c>
      <c r="E42" s="80"/>
      <c r="F42" s="80"/>
      <c r="G42" s="80"/>
      <c r="H42" s="80"/>
      <c r="I42" s="80"/>
      <c r="J42" s="80"/>
      <c r="K42" s="81"/>
      <c r="L42" s="63"/>
    </row>
    <row r="43" spans="2:12" ht="24.75" customHeight="1">
      <c r="B43" s="63"/>
      <c r="C43" s="148"/>
      <c r="D43" s="31" t="s">
        <v>63</v>
      </c>
      <c r="E43" s="145" t="s">
        <v>64</v>
      </c>
      <c r="F43" s="3">
        <v>0</v>
      </c>
      <c r="G43" s="71">
        <v>0</v>
      </c>
      <c r="H43" s="72"/>
      <c r="I43" s="73">
        <f t="shared" ref="I43:I48" si="3">IF(F43=0,0,G43-F43)</f>
        <v>0</v>
      </c>
      <c r="J43" s="73"/>
      <c r="K43" s="74"/>
      <c r="L43" s="63"/>
    </row>
    <row r="44" spans="2:12" ht="24.75" customHeight="1">
      <c r="B44" s="63"/>
      <c r="C44" s="148"/>
      <c r="D44" s="31" t="s">
        <v>65</v>
      </c>
      <c r="E44" s="147"/>
      <c r="F44" s="3">
        <v>0</v>
      </c>
      <c r="G44" s="71">
        <v>0</v>
      </c>
      <c r="H44" s="72"/>
      <c r="I44" s="73">
        <f t="shared" si="3"/>
        <v>0</v>
      </c>
      <c r="J44" s="73"/>
      <c r="K44" s="74"/>
      <c r="L44" s="63"/>
    </row>
    <row r="45" spans="2:12" ht="24.75" customHeight="1">
      <c r="B45" s="63"/>
      <c r="C45" s="148"/>
      <c r="D45" s="31" t="s">
        <v>66</v>
      </c>
      <c r="E45" s="146"/>
      <c r="F45" s="3">
        <v>0</v>
      </c>
      <c r="G45" s="71">
        <v>0</v>
      </c>
      <c r="H45" s="72"/>
      <c r="I45" s="73">
        <f t="shared" si="3"/>
        <v>0</v>
      </c>
      <c r="J45" s="73"/>
      <c r="K45" s="74"/>
      <c r="L45" s="63"/>
    </row>
    <row r="46" spans="2:12" ht="44.25" customHeight="1">
      <c r="B46" s="63"/>
      <c r="C46" s="148"/>
      <c r="D46" s="31" t="s">
        <v>67</v>
      </c>
      <c r="E46" s="30" t="s">
        <v>68</v>
      </c>
      <c r="F46" s="3">
        <v>0</v>
      </c>
      <c r="G46" s="71">
        <v>0</v>
      </c>
      <c r="H46" s="72"/>
      <c r="I46" s="73">
        <f t="shared" si="3"/>
        <v>0</v>
      </c>
      <c r="J46" s="73"/>
      <c r="K46" s="74"/>
      <c r="L46" s="63"/>
    </row>
    <row r="47" spans="2:12" ht="24">
      <c r="B47" s="63"/>
      <c r="C47" s="148"/>
      <c r="D47" s="31" t="s">
        <v>69</v>
      </c>
      <c r="E47" s="29" t="s">
        <v>70</v>
      </c>
      <c r="F47" s="3">
        <v>0</v>
      </c>
      <c r="G47" s="71">
        <v>0</v>
      </c>
      <c r="H47" s="72"/>
      <c r="I47" s="73">
        <f t="shared" si="3"/>
        <v>0</v>
      </c>
      <c r="J47" s="73"/>
      <c r="K47" s="74"/>
      <c r="L47" s="63"/>
    </row>
    <row r="48" spans="2:12" s="8" customFormat="1" ht="15.75" thickBot="1">
      <c r="B48" s="63"/>
      <c r="C48" s="148"/>
      <c r="D48" s="157" t="s">
        <v>71</v>
      </c>
      <c r="E48" s="158"/>
      <c r="F48" s="26">
        <f>F43+F44+F45+F46+F47</f>
        <v>0</v>
      </c>
      <c r="G48" s="75">
        <f>G43+G44+G45+G46+G47</f>
        <v>0</v>
      </c>
      <c r="H48" s="76"/>
      <c r="I48" s="77">
        <f t="shared" si="3"/>
        <v>0</v>
      </c>
      <c r="J48" s="77"/>
      <c r="K48" s="78"/>
      <c r="L48" s="63"/>
    </row>
    <row r="49" spans="2:12" s="8" customFormat="1" ht="3.75" customHeight="1" thickBot="1">
      <c r="B49" s="63"/>
      <c r="C49" s="148"/>
      <c r="D49" s="11"/>
      <c r="E49" s="11"/>
      <c r="F49" s="11"/>
      <c r="G49" s="11"/>
      <c r="H49" s="11"/>
      <c r="I49" s="11"/>
      <c r="J49" s="11"/>
      <c r="K49" s="12"/>
      <c r="L49" s="63"/>
    </row>
    <row r="50" spans="2:12">
      <c r="B50" s="63"/>
      <c r="C50" s="148"/>
      <c r="D50" s="79" t="s">
        <v>72</v>
      </c>
      <c r="E50" s="80"/>
      <c r="F50" s="80"/>
      <c r="G50" s="80"/>
      <c r="H50" s="80"/>
      <c r="I50" s="80"/>
      <c r="J50" s="80"/>
      <c r="K50" s="81"/>
      <c r="L50" s="63"/>
    </row>
    <row r="51" spans="2:12" ht="31.5" customHeight="1">
      <c r="B51" s="63"/>
      <c r="C51" s="148"/>
      <c r="D51" s="32" t="s">
        <v>73</v>
      </c>
      <c r="E51" s="145" t="s">
        <v>74</v>
      </c>
      <c r="F51" s="3">
        <v>0</v>
      </c>
      <c r="G51" s="71">
        <v>0</v>
      </c>
      <c r="H51" s="72"/>
      <c r="I51" s="73">
        <f t="shared" ref="I51:I56" si="4">IF(F51=0,0,G51-F51)</f>
        <v>0</v>
      </c>
      <c r="J51" s="73"/>
      <c r="K51" s="74"/>
      <c r="L51" s="63"/>
    </row>
    <row r="52" spans="2:12" ht="31.5" customHeight="1">
      <c r="B52" s="63"/>
      <c r="C52" s="148"/>
      <c r="D52" s="32" t="s">
        <v>75</v>
      </c>
      <c r="E52" s="146"/>
      <c r="F52" s="3">
        <v>0</v>
      </c>
      <c r="G52" s="71">
        <v>0</v>
      </c>
      <c r="H52" s="72"/>
      <c r="I52" s="73">
        <f t="shared" si="4"/>
        <v>0</v>
      </c>
      <c r="J52" s="73"/>
      <c r="K52" s="74"/>
      <c r="L52" s="63"/>
    </row>
    <row r="53" spans="2:12" ht="110.25" customHeight="1">
      <c r="B53" s="63"/>
      <c r="C53" s="148"/>
      <c r="D53" s="32" t="s">
        <v>76</v>
      </c>
      <c r="E53" s="30" t="s">
        <v>77</v>
      </c>
      <c r="F53" s="3">
        <v>0</v>
      </c>
      <c r="G53" s="71">
        <v>0</v>
      </c>
      <c r="H53" s="72"/>
      <c r="I53" s="73">
        <f t="shared" si="4"/>
        <v>0</v>
      </c>
      <c r="J53" s="73"/>
      <c r="K53" s="74"/>
      <c r="L53" s="63"/>
    </row>
    <row r="54" spans="2:12" ht="24.75">
      <c r="B54" s="63"/>
      <c r="C54" s="148"/>
      <c r="D54" s="32" t="s">
        <v>78</v>
      </c>
      <c r="E54" s="33" t="s">
        <v>79</v>
      </c>
      <c r="F54" s="3">
        <v>0</v>
      </c>
      <c r="G54" s="71">
        <v>0</v>
      </c>
      <c r="H54" s="72"/>
      <c r="I54" s="73">
        <f t="shared" si="4"/>
        <v>0</v>
      </c>
      <c r="J54" s="73"/>
      <c r="K54" s="74"/>
      <c r="L54" s="63"/>
    </row>
    <row r="55" spans="2:12" ht="24">
      <c r="B55" s="63"/>
      <c r="C55" s="148"/>
      <c r="D55" s="32" t="s">
        <v>59</v>
      </c>
      <c r="E55" s="29" t="s">
        <v>80</v>
      </c>
      <c r="F55" s="3">
        <v>0</v>
      </c>
      <c r="G55" s="71">
        <v>0</v>
      </c>
      <c r="H55" s="72"/>
      <c r="I55" s="73">
        <f t="shared" si="4"/>
        <v>0</v>
      </c>
      <c r="J55" s="73"/>
      <c r="K55" s="74"/>
      <c r="L55" s="63"/>
    </row>
    <row r="56" spans="2:12" s="8" customFormat="1" ht="15.75" thickBot="1">
      <c r="B56" s="63"/>
      <c r="C56" s="148"/>
      <c r="D56" s="157" t="s">
        <v>81</v>
      </c>
      <c r="E56" s="158"/>
      <c r="F56" s="26">
        <f>F51+F52+F53+F54+F55</f>
        <v>0</v>
      </c>
      <c r="G56" s="75">
        <f>G51+G52+G53+G54+G55</f>
        <v>0</v>
      </c>
      <c r="H56" s="76"/>
      <c r="I56" s="77">
        <f t="shared" si="4"/>
        <v>0</v>
      </c>
      <c r="J56" s="77"/>
      <c r="K56" s="78"/>
      <c r="L56" s="63"/>
    </row>
    <row r="57" spans="2:12" s="8" customFormat="1" ht="3.75" customHeight="1" thickBot="1">
      <c r="B57" s="63"/>
      <c r="C57" s="148"/>
      <c r="D57" s="11"/>
      <c r="E57" s="11"/>
      <c r="F57" s="11"/>
      <c r="G57" s="11"/>
      <c r="H57" s="11"/>
      <c r="I57" s="11"/>
      <c r="J57" s="11"/>
      <c r="K57" s="12"/>
      <c r="L57" s="63"/>
    </row>
    <row r="58" spans="2:12">
      <c r="B58" s="63"/>
      <c r="C58" s="148"/>
      <c r="D58" s="159" t="s">
        <v>82</v>
      </c>
      <c r="E58" s="160"/>
      <c r="F58" s="160"/>
      <c r="G58" s="160"/>
      <c r="H58" s="160"/>
      <c r="I58" s="160"/>
      <c r="J58" s="160"/>
      <c r="K58" s="161"/>
      <c r="L58" s="63"/>
    </row>
    <row r="59" spans="2:12" ht="76.5" customHeight="1">
      <c r="B59" s="63"/>
      <c r="C59" s="148"/>
      <c r="D59" s="28" t="s">
        <v>83</v>
      </c>
      <c r="E59" s="34" t="s">
        <v>84</v>
      </c>
      <c r="F59" s="3">
        <v>0</v>
      </c>
      <c r="G59" s="71">
        <v>0</v>
      </c>
      <c r="H59" s="72"/>
      <c r="I59" s="73">
        <f t="shared" ref="I59:I64" si="5">IF(F59=0,0,G59-F59)</f>
        <v>0</v>
      </c>
      <c r="J59" s="73"/>
      <c r="K59" s="74"/>
      <c r="L59" s="63"/>
    </row>
    <row r="60" spans="2:12" ht="72" customHeight="1">
      <c r="B60" s="63"/>
      <c r="C60" s="148"/>
      <c r="D60" s="28" t="s">
        <v>85</v>
      </c>
      <c r="E60" s="34" t="s">
        <v>86</v>
      </c>
      <c r="F60" s="3">
        <v>0</v>
      </c>
      <c r="G60" s="71">
        <v>0</v>
      </c>
      <c r="H60" s="72"/>
      <c r="I60" s="73">
        <f t="shared" si="5"/>
        <v>0</v>
      </c>
      <c r="J60" s="73"/>
      <c r="K60" s="74"/>
      <c r="L60" s="63"/>
    </row>
    <row r="61" spans="2:12" ht="77.25" customHeight="1">
      <c r="B61" s="63"/>
      <c r="C61" s="148"/>
      <c r="D61" s="28" t="s">
        <v>87</v>
      </c>
      <c r="E61" s="145" t="s">
        <v>88</v>
      </c>
      <c r="F61" s="3">
        <v>0</v>
      </c>
      <c r="G61" s="71">
        <v>0</v>
      </c>
      <c r="H61" s="72"/>
      <c r="I61" s="73">
        <f t="shared" si="5"/>
        <v>0</v>
      </c>
      <c r="J61" s="73"/>
      <c r="K61" s="74"/>
      <c r="L61" s="63"/>
    </row>
    <row r="62" spans="2:12" ht="77.25" customHeight="1">
      <c r="B62" s="63"/>
      <c r="C62" s="148"/>
      <c r="D62" s="28" t="s">
        <v>89</v>
      </c>
      <c r="E62" s="146"/>
      <c r="F62" s="3">
        <v>0</v>
      </c>
      <c r="G62" s="71">
        <v>0</v>
      </c>
      <c r="H62" s="72"/>
      <c r="I62" s="73">
        <f t="shared" si="5"/>
        <v>0</v>
      </c>
      <c r="J62" s="73"/>
      <c r="K62" s="74"/>
      <c r="L62" s="63"/>
    </row>
    <row r="63" spans="2:12" ht="24">
      <c r="B63" s="63"/>
      <c r="C63" s="148"/>
      <c r="D63" s="28" t="s">
        <v>69</v>
      </c>
      <c r="E63" s="29" t="s">
        <v>90</v>
      </c>
      <c r="F63" s="3">
        <v>0</v>
      </c>
      <c r="G63" s="71">
        <v>0</v>
      </c>
      <c r="H63" s="72"/>
      <c r="I63" s="73">
        <f t="shared" si="5"/>
        <v>0</v>
      </c>
      <c r="J63" s="73"/>
      <c r="K63" s="74"/>
      <c r="L63" s="63"/>
    </row>
    <row r="64" spans="2:12" s="8" customFormat="1" ht="15.75" thickBot="1">
      <c r="B64" s="63"/>
      <c r="C64" s="148"/>
      <c r="D64" s="157" t="s">
        <v>91</v>
      </c>
      <c r="E64" s="158"/>
      <c r="F64" s="26">
        <f>F59+F60+F61+F62+F63</f>
        <v>0</v>
      </c>
      <c r="G64" s="75">
        <f>G59+G60+G61+G62+G63</f>
        <v>0</v>
      </c>
      <c r="H64" s="76"/>
      <c r="I64" s="77">
        <f t="shared" si="5"/>
        <v>0</v>
      </c>
      <c r="J64" s="77"/>
      <c r="K64" s="78"/>
      <c r="L64" s="63"/>
    </row>
    <row r="65" spans="2:12" s="8" customFormat="1" ht="3.75" customHeight="1" thickBot="1">
      <c r="B65" s="63"/>
      <c r="C65" s="148"/>
      <c r="D65" s="11"/>
      <c r="E65" s="11"/>
      <c r="F65" s="11"/>
      <c r="G65" s="11"/>
      <c r="H65" s="11"/>
      <c r="I65" s="11"/>
      <c r="J65" s="11"/>
      <c r="K65" s="12"/>
      <c r="L65" s="63"/>
    </row>
    <row r="66" spans="2:12">
      <c r="B66" s="63"/>
      <c r="C66" s="148"/>
      <c r="D66" s="159" t="s">
        <v>92</v>
      </c>
      <c r="E66" s="160"/>
      <c r="F66" s="160"/>
      <c r="G66" s="160"/>
      <c r="H66" s="160"/>
      <c r="I66" s="160"/>
      <c r="J66" s="160"/>
      <c r="K66" s="161"/>
      <c r="L66" s="63"/>
    </row>
    <row r="67" spans="2:12" ht="24.75">
      <c r="B67" s="63"/>
      <c r="C67" s="148"/>
      <c r="D67" s="31" t="s">
        <v>93</v>
      </c>
      <c r="E67" s="33" t="s">
        <v>94</v>
      </c>
      <c r="F67" s="3">
        <v>0</v>
      </c>
      <c r="G67" s="71">
        <v>0</v>
      </c>
      <c r="H67" s="72"/>
      <c r="I67" s="73">
        <f t="shared" ref="I67:I80" si="6">IF(F67=0,0,G67-F67)</f>
        <v>0</v>
      </c>
      <c r="J67" s="73"/>
      <c r="K67" s="74"/>
      <c r="L67" s="63"/>
    </row>
    <row r="68" spans="2:12" ht="24.75">
      <c r="B68" s="63"/>
      <c r="C68" s="148"/>
      <c r="D68" s="31" t="s">
        <v>95</v>
      </c>
      <c r="E68" s="33" t="s">
        <v>96</v>
      </c>
      <c r="F68" s="3">
        <v>0</v>
      </c>
      <c r="G68" s="71">
        <v>0</v>
      </c>
      <c r="H68" s="72"/>
      <c r="I68" s="73">
        <f t="shared" si="6"/>
        <v>0</v>
      </c>
      <c r="J68" s="73"/>
      <c r="K68" s="74"/>
      <c r="L68" s="63"/>
    </row>
    <row r="69" spans="2:12" ht="24.75">
      <c r="B69" s="63"/>
      <c r="C69" s="148"/>
      <c r="D69" s="31" t="s">
        <v>97</v>
      </c>
      <c r="E69" s="33" t="s">
        <v>98</v>
      </c>
      <c r="F69" s="3">
        <v>0</v>
      </c>
      <c r="G69" s="71">
        <v>0</v>
      </c>
      <c r="H69" s="72"/>
      <c r="I69" s="73">
        <f t="shared" si="6"/>
        <v>0</v>
      </c>
      <c r="J69" s="73"/>
      <c r="K69" s="74"/>
      <c r="L69" s="63"/>
    </row>
    <row r="70" spans="2:12" ht="36">
      <c r="B70" s="63"/>
      <c r="C70" s="148"/>
      <c r="D70" s="28" t="s">
        <v>99</v>
      </c>
      <c r="E70" s="35" t="s">
        <v>100</v>
      </c>
      <c r="F70" s="3">
        <v>0</v>
      </c>
      <c r="G70" s="71">
        <v>0</v>
      </c>
      <c r="H70" s="72"/>
      <c r="I70" s="73">
        <f t="shared" si="6"/>
        <v>0</v>
      </c>
      <c r="J70" s="73"/>
      <c r="K70" s="74"/>
      <c r="L70" s="63"/>
    </row>
    <row r="71" spans="2:12" ht="68.25" customHeight="1">
      <c r="B71" s="63"/>
      <c r="C71" s="148"/>
      <c r="D71" s="28" t="s">
        <v>101</v>
      </c>
      <c r="E71" s="36" t="s">
        <v>102</v>
      </c>
      <c r="F71" s="3">
        <v>0</v>
      </c>
      <c r="G71" s="71">
        <v>0</v>
      </c>
      <c r="H71" s="72"/>
      <c r="I71" s="73">
        <f t="shared" si="6"/>
        <v>0</v>
      </c>
      <c r="J71" s="73"/>
      <c r="K71" s="74"/>
      <c r="L71" s="63"/>
    </row>
    <row r="72" spans="2:12">
      <c r="B72" s="63"/>
      <c r="C72" s="148"/>
      <c r="D72" s="31" t="s">
        <v>69</v>
      </c>
      <c r="E72" s="152" t="s">
        <v>103</v>
      </c>
      <c r="F72" s="3">
        <v>0</v>
      </c>
      <c r="G72" s="71">
        <v>0</v>
      </c>
      <c r="H72" s="72"/>
      <c r="I72" s="73">
        <f t="shared" si="6"/>
        <v>0</v>
      </c>
      <c r="J72" s="73"/>
      <c r="K72" s="74"/>
      <c r="L72" s="63"/>
    </row>
    <row r="73" spans="2:12">
      <c r="B73" s="63"/>
      <c r="C73" s="148"/>
      <c r="D73" s="31" t="s">
        <v>69</v>
      </c>
      <c r="E73" s="153"/>
      <c r="F73" s="4">
        <v>0</v>
      </c>
      <c r="G73" s="116">
        <v>0</v>
      </c>
      <c r="H73" s="117"/>
      <c r="I73" s="114">
        <f t="shared" si="6"/>
        <v>0</v>
      </c>
      <c r="J73" s="114"/>
      <c r="K73" s="115"/>
      <c r="L73" s="63"/>
    </row>
    <row r="74" spans="2:12">
      <c r="B74" s="63"/>
      <c r="C74" s="148"/>
      <c r="D74" s="31" t="s">
        <v>69</v>
      </c>
      <c r="E74" s="153"/>
      <c r="F74" s="4">
        <v>0</v>
      </c>
      <c r="G74" s="116">
        <v>0</v>
      </c>
      <c r="H74" s="117"/>
      <c r="I74" s="114">
        <f t="shared" si="6"/>
        <v>0</v>
      </c>
      <c r="J74" s="114"/>
      <c r="K74" s="115"/>
      <c r="L74" s="63"/>
    </row>
    <row r="75" spans="2:12">
      <c r="B75" s="63"/>
      <c r="C75" s="148"/>
      <c r="D75" s="31" t="s">
        <v>69</v>
      </c>
      <c r="E75" s="153"/>
      <c r="F75" s="4">
        <v>0</v>
      </c>
      <c r="G75" s="116">
        <v>0</v>
      </c>
      <c r="H75" s="117"/>
      <c r="I75" s="114">
        <f t="shared" si="6"/>
        <v>0</v>
      </c>
      <c r="J75" s="114"/>
      <c r="K75" s="115"/>
      <c r="L75" s="63"/>
    </row>
    <row r="76" spans="2:12">
      <c r="B76" s="63"/>
      <c r="C76" s="148"/>
      <c r="D76" s="31" t="s">
        <v>69</v>
      </c>
      <c r="E76" s="154"/>
      <c r="F76" s="4">
        <v>0</v>
      </c>
      <c r="G76" s="116">
        <v>0</v>
      </c>
      <c r="H76" s="117"/>
      <c r="I76" s="114">
        <f t="shared" si="6"/>
        <v>0</v>
      </c>
      <c r="J76" s="114"/>
      <c r="K76" s="115"/>
      <c r="L76" s="63"/>
    </row>
    <row r="77" spans="2:12" s="8" customFormat="1" ht="15.75" thickBot="1">
      <c r="B77" s="63"/>
      <c r="C77" s="148"/>
      <c r="D77" s="155" t="s">
        <v>104</v>
      </c>
      <c r="E77" s="156"/>
      <c r="F77" s="37">
        <f>F67+F68+F69+F70+F71+F72+F73+F74+F75+F76</f>
        <v>0</v>
      </c>
      <c r="G77" s="118">
        <f>G67+G68+G69+G70+G71+G72+G73+G74+G75+G76</f>
        <v>0</v>
      </c>
      <c r="H77" s="119"/>
      <c r="I77" s="120">
        <f t="shared" si="6"/>
        <v>0</v>
      </c>
      <c r="J77" s="120"/>
      <c r="K77" s="121"/>
      <c r="L77" s="63"/>
    </row>
    <row r="78" spans="2:12" s="8" customFormat="1" ht="3.75" customHeight="1" thickBot="1">
      <c r="B78" s="63"/>
      <c r="C78" s="148"/>
      <c r="D78" s="11"/>
      <c r="E78" s="11"/>
      <c r="F78" s="11"/>
      <c r="G78" s="11"/>
      <c r="H78" s="11"/>
      <c r="I78" s="11"/>
      <c r="J78" s="11"/>
      <c r="K78" s="12"/>
      <c r="L78" s="63"/>
    </row>
    <row r="79" spans="2:12" s="38" customFormat="1" ht="24.75" customHeight="1" thickBot="1">
      <c r="B79" s="63"/>
      <c r="C79" s="148"/>
      <c r="D79" s="39" t="s">
        <v>105</v>
      </c>
      <c r="E79" s="40" t="s">
        <v>106</v>
      </c>
      <c r="F79" s="41">
        <f>(F77+F64+F56+F48+F40+F29)*0.1</f>
        <v>0</v>
      </c>
      <c r="G79" s="171">
        <f>(G77+G64+G56+G48+G40+G29)*0.1</f>
        <v>0</v>
      </c>
      <c r="H79" s="172"/>
      <c r="I79" s="169">
        <f t="shared" si="6"/>
        <v>0</v>
      </c>
      <c r="J79" s="169"/>
      <c r="K79" s="170"/>
      <c r="L79" s="63"/>
    </row>
    <row r="80" spans="2:12" s="42" customFormat="1" ht="21" customHeight="1" thickBot="1">
      <c r="B80" s="63"/>
      <c r="C80" s="149"/>
      <c r="D80" s="150" t="s">
        <v>107</v>
      </c>
      <c r="E80" s="151"/>
      <c r="F80" s="43">
        <f>F79+F77++F64+F56+F48+F40+F29</f>
        <v>0</v>
      </c>
      <c r="G80" s="165">
        <f>G79+G77+G64+G56+G48+G40+G29</f>
        <v>0</v>
      </c>
      <c r="H80" s="166"/>
      <c r="I80" s="167">
        <f t="shared" si="6"/>
        <v>0</v>
      </c>
      <c r="J80" s="167"/>
      <c r="K80" s="168"/>
      <c r="L80" s="63"/>
    </row>
    <row r="81" spans="3:12" ht="3.75" customHeight="1" thickBot="1">
      <c r="C81" s="64"/>
      <c r="D81" s="65"/>
      <c r="E81" s="65"/>
      <c r="F81" s="65"/>
      <c r="G81" s="65"/>
      <c r="H81" s="65"/>
      <c r="I81" s="65"/>
      <c r="J81" s="65"/>
      <c r="K81" s="66"/>
      <c r="L81" s="63"/>
    </row>
  </sheetData>
  <sheetProtection algorithmName="SHA-512" hashValue="ypBWh0oKSs6VvtnqljQVctXUiwBIjGO540IjOfvaywEBtw8yN9lVJ4o+OIiM/zMH2wvxOjqH0NjCZHT5ZErF6Q==" saltValue="ndU5ffGZ26iZdNnsZo8OxA==" spinCount="100000" sheet="1" objects="1" scenarios="1" selectLockedCells="1"/>
  <mergeCells count="161">
    <mergeCell ref="E43:E45"/>
    <mergeCell ref="E51:E52"/>
    <mergeCell ref="E61:E62"/>
    <mergeCell ref="C23:C80"/>
    <mergeCell ref="D80:E80"/>
    <mergeCell ref="E72:E76"/>
    <mergeCell ref="D77:E77"/>
    <mergeCell ref="D48:E48"/>
    <mergeCell ref="D50:K50"/>
    <mergeCell ref="D56:E56"/>
    <mergeCell ref="D58:K58"/>
    <mergeCell ref="D64:E64"/>
    <mergeCell ref="D66:K66"/>
    <mergeCell ref="D29:E29"/>
    <mergeCell ref="D31:K31"/>
    <mergeCell ref="D40:E40"/>
    <mergeCell ref="G80:H80"/>
    <mergeCell ref="I80:K80"/>
    <mergeCell ref="I79:K79"/>
    <mergeCell ref="G79:H79"/>
    <mergeCell ref="G75:H75"/>
    <mergeCell ref="J8:K8"/>
    <mergeCell ref="J9:K9"/>
    <mergeCell ref="C5:E5"/>
    <mergeCell ref="C6:E6"/>
    <mergeCell ref="G5:I5"/>
    <mergeCell ref="J5:K5"/>
    <mergeCell ref="G6:I6"/>
    <mergeCell ref="J6:K6"/>
    <mergeCell ref="F5:F6"/>
    <mergeCell ref="C8:E8"/>
    <mergeCell ref="C9:E9"/>
    <mergeCell ref="I12:J12"/>
    <mergeCell ref="C11:K11"/>
    <mergeCell ref="C12:D12"/>
    <mergeCell ref="C13:D13"/>
    <mergeCell ref="G37:H37"/>
    <mergeCell ref="G36:H36"/>
    <mergeCell ref="G34:H34"/>
    <mergeCell ref="G32:H32"/>
    <mergeCell ref="I35:K35"/>
    <mergeCell ref="I36:K36"/>
    <mergeCell ref="I37:K37"/>
    <mergeCell ref="I32:K32"/>
    <mergeCell ref="I34:K34"/>
    <mergeCell ref="G26:H26"/>
    <mergeCell ref="I25:K25"/>
    <mergeCell ref="G25:H25"/>
    <mergeCell ref="I33:K33"/>
    <mergeCell ref="G33:H33"/>
    <mergeCell ref="C15:C21"/>
    <mergeCell ref="D21:E21"/>
    <mergeCell ref="D23:K23"/>
    <mergeCell ref="E33:E34"/>
    <mergeCell ref="E35:E37"/>
    <mergeCell ref="E24:E27"/>
    <mergeCell ref="I75:K75"/>
    <mergeCell ref="G76:H76"/>
    <mergeCell ref="I76:K76"/>
    <mergeCell ref="G77:H77"/>
    <mergeCell ref="I77:K77"/>
    <mergeCell ref="G72:H72"/>
    <mergeCell ref="I72:K72"/>
    <mergeCell ref="G73:H73"/>
    <mergeCell ref="I73:K73"/>
    <mergeCell ref="G74:H74"/>
    <mergeCell ref="I74:K74"/>
    <mergeCell ref="G69:H69"/>
    <mergeCell ref="I69:K69"/>
    <mergeCell ref="G70:H70"/>
    <mergeCell ref="I70:K70"/>
    <mergeCell ref="G71:H71"/>
    <mergeCell ref="I71:K71"/>
    <mergeCell ref="G67:H67"/>
    <mergeCell ref="I67:K67"/>
    <mergeCell ref="G68:H68"/>
    <mergeCell ref="I68:K68"/>
    <mergeCell ref="G62:H62"/>
    <mergeCell ref="I62:K62"/>
    <mergeCell ref="G63:H63"/>
    <mergeCell ref="I63:K63"/>
    <mergeCell ref="G64:H64"/>
    <mergeCell ref="I64:K64"/>
    <mergeCell ref="G59:H59"/>
    <mergeCell ref="I59:K59"/>
    <mergeCell ref="G60:H60"/>
    <mergeCell ref="I60:K60"/>
    <mergeCell ref="G61:H61"/>
    <mergeCell ref="I61:K61"/>
    <mergeCell ref="G55:H55"/>
    <mergeCell ref="I55:K55"/>
    <mergeCell ref="G56:H56"/>
    <mergeCell ref="I56:K56"/>
    <mergeCell ref="G52:H52"/>
    <mergeCell ref="I52:K52"/>
    <mergeCell ref="G53:H53"/>
    <mergeCell ref="I53:K53"/>
    <mergeCell ref="G54:H54"/>
    <mergeCell ref="I54:K54"/>
    <mergeCell ref="G39:H39"/>
    <mergeCell ref="I39:K39"/>
    <mergeCell ref="G40:H40"/>
    <mergeCell ref="I40:K40"/>
    <mergeCell ref="G48:H48"/>
    <mergeCell ref="I48:K48"/>
    <mergeCell ref="G51:H51"/>
    <mergeCell ref="I51:K51"/>
    <mergeCell ref="G45:H45"/>
    <mergeCell ref="I45:K45"/>
    <mergeCell ref="G46:H46"/>
    <mergeCell ref="I46:K46"/>
    <mergeCell ref="G47:H47"/>
    <mergeCell ref="I47:K47"/>
    <mergeCell ref="L1:L81"/>
    <mergeCell ref="G3:I3"/>
    <mergeCell ref="G4:I4"/>
    <mergeCell ref="C2:K2"/>
    <mergeCell ref="C3:E3"/>
    <mergeCell ref="C4:E4"/>
    <mergeCell ref="F3:F4"/>
    <mergeCell ref="J3:K3"/>
    <mergeCell ref="J4:K4"/>
    <mergeCell ref="I18:K18"/>
    <mergeCell ref="G19:H19"/>
    <mergeCell ref="I19:K19"/>
    <mergeCell ref="G20:H20"/>
    <mergeCell ref="I20:K20"/>
    <mergeCell ref="G21:H21"/>
    <mergeCell ref="I21:K21"/>
    <mergeCell ref="G18:H18"/>
    <mergeCell ref="G17:H17"/>
    <mergeCell ref="G16:H16"/>
    <mergeCell ref="G15:H15"/>
    <mergeCell ref="C1:K1"/>
    <mergeCell ref="G8:I8"/>
    <mergeCell ref="G9:I9"/>
    <mergeCell ref="I38:K38"/>
    <mergeCell ref="G13:H13"/>
    <mergeCell ref="G12:H12"/>
    <mergeCell ref="K12:K13"/>
    <mergeCell ref="B2:B80"/>
    <mergeCell ref="C81:K81"/>
    <mergeCell ref="I17:K17"/>
    <mergeCell ref="I16:K16"/>
    <mergeCell ref="I15:K15"/>
    <mergeCell ref="G27:H27"/>
    <mergeCell ref="I27:K27"/>
    <mergeCell ref="G28:H28"/>
    <mergeCell ref="I28:K28"/>
    <mergeCell ref="I26:K26"/>
    <mergeCell ref="G29:H29"/>
    <mergeCell ref="I29:K29"/>
    <mergeCell ref="G24:H24"/>
    <mergeCell ref="I24:K24"/>
    <mergeCell ref="G35:H35"/>
    <mergeCell ref="G43:H43"/>
    <mergeCell ref="I43:K43"/>
    <mergeCell ref="G44:H44"/>
    <mergeCell ref="I44:K44"/>
    <mergeCell ref="D42:K42"/>
    <mergeCell ref="G38:H38"/>
  </mergeCells>
  <conditionalFormatting sqref="J4:K4 J6:K6">
    <cfRule type="cellIs" dxfId="9" priority="12" operator="lessThan">
      <formula>0</formula>
    </cfRule>
    <cfRule type="cellIs" dxfId="8" priority="13" operator="greaterThan">
      <formula>0</formula>
    </cfRule>
  </conditionalFormatting>
  <conditionalFormatting sqref="G9:I9">
    <cfRule type="containsText" dxfId="7" priority="10" operator="containsText" text="Yes">
      <formula>NOT(ISERROR(SEARCH("Yes",G9)))</formula>
    </cfRule>
    <cfRule type="containsText" dxfId="6" priority="11" operator="containsText" text="No">
      <formula>NOT(ISERROR(SEARCH("No",G9)))</formula>
    </cfRule>
  </conditionalFormatting>
  <conditionalFormatting sqref="C9:E9">
    <cfRule type="containsText" dxfId="5" priority="8" operator="containsText" text="Yes">
      <formula>NOT(ISERROR(SEARCH("Yes",C9)))</formula>
    </cfRule>
    <cfRule type="containsText" dxfId="4" priority="9" operator="containsText" text="No">
      <formula>NOT(ISERROR(SEARCH("No",C9)))</formula>
    </cfRule>
  </conditionalFormatting>
  <conditionalFormatting sqref="J9:K9">
    <cfRule type="containsText" dxfId="3" priority="6" operator="containsText" text="Yes">
      <formula>NOT(ISERROR(SEARCH("Yes",J9)))</formula>
    </cfRule>
    <cfRule type="containsText" dxfId="2" priority="7" operator="containsText" text="No">
      <formula>NOT(ISERROR(SEARCH("No",J9)))</formula>
    </cfRule>
  </conditionalFormatting>
  <conditionalFormatting sqref="J13">
    <cfRule type="expression" dxfId="1" priority="1">
      <formula>I13="Yes"</formula>
    </cfRule>
    <cfRule type="expression" dxfId="0" priority="2">
      <formula>I13="No"</formula>
    </cfRule>
  </conditionalFormatting>
  <dataValidations count="4">
    <dataValidation type="decimal" allowBlank="1" showInputMessage="1" showErrorMessage="1" errorTitle="Numbers Only" error="Only numerical values may be entered into this field. Adding any other characters, including symbols and the space bar, will result in an error in the formulae." sqref="F13:G13" xr:uid="{00000000-0002-0000-0000-000001000000}">
      <formula1>0</formula1>
      <formula2>10000000</formula2>
    </dataValidation>
    <dataValidation type="list" showInputMessage="1" showErrorMessage="1" errorTitle="Yes or No" error="Only Yes or No can be selected in this cell." sqref="I13" xr:uid="{59C5A8B2-B6F9-48C4-8BC6-A58AD62ED737}">
      <formula1>"Yes,No"</formula1>
    </dataValidation>
    <dataValidation type="decimal" allowBlank="1" showInputMessage="1" showErrorMessage="1" errorTitle="Numbers Only" error="Only numerical values may be entered into this field. Adding any other characters, including symbols and the space bar, will result in an error in the formulae." sqref="J13" xr:uid="{B4AB66C0-4294-4655-912E-CEF02B05E5FE}">
      <formula1>0</formula1>
      <formula2>1000000</formula2>
    </dataValidation>
    <dataValidation type="decimal" showInputMessage="1" showErrorMessage="1" errorTitle="Numbers Only" error="Only currency values may be entered into this field. Adding any other characters, including symbols and the space bar, will result in an error. If the amount is £0, you can just enter a 0." sqref="F16:H20 F24:H28 F32:H39 F43:H47 F51:H55 F59:H61 F62:H63 F67:H76" xr:uid="{37CDC8DC-F1CA-461C-BB8F-7225B65AAF97}">
      <formula1>0</formula1>
      <formula2>10000000000</formula2>
    </dataValidation>
  </dataValidations>
  <hyperlinks>
    <hyperlink ref="E19" r:id="rId1" display="Fringe Funding Guidance" xr:uid="{00000000-0004-0000-0000-000000000000}"/>
    <hyperlink ref="E18" r:id="rId2" display="Fringe Sponsorship Guidance" xr:uid="{00000000-0004-0000-0000-000001000000}"/>
    <hyperlink ref="E24" r:id="rId3" display="Venue Deal Guidance" xr:uid="{00000000-0004-0000-0000-000002000000}"/>
    <hyperlink ref="E35" r:id="rId4" display="Fringe Marketing and Promotion" xr:uid="{00000000-0004-0000-0000-000004000000}"/>
    <hyperlink ref="E38" r:id="rId5" display="Fringe Services Directory" xr:uid="{00000000-0004-0000-0000-000007000000}"/>
    <hyperlink ref="E43" r:id="rId6" display="Fringe Services Directory" xr:uid="{00000000-0004-0000-0000-000009000000}"/>
    <hyperlink ref="E51" r:id="rId7" display="Fringe Services Directory" xr:uid="{00000000-0004-0000-0000-00000C000000}"/>
    <hyperlink ref="E53" r:id="rId8" display="Fringe Accommodation Guidance" xr:uid="{00000000-0004-0000-0000-00000E000000}"/>
    <hyperlink ref="E60" r:id="rId9" location="copyright" display="Fringe Performing Rights Guidance" xr:uid="{00000000-0004-0000-0000-00000F000000}"/>
    <hyperlink ref="E59" r:id="rId10" display="Fringe Insurance Guidance" xr:uid="{00000000-0004-0000-0000-000010000000}"/>
    <hyperlink ref="E61" r:id="rId11" display="Fringe Music Licensing Guidance" xr:uid="{00000000-0004-0000-0000-000011000000}"/>
    <hyperlink ref="E71" r:id="rId12" display="Fringe Services Directory" xr:uid="{00000000-0004-0000-0000-000013000000}"/>
    <hyperlink ref="E33" r:id="rId13" display="Fringe Advertising Guidance" xr:uid="{00000000-0004-0000-0000-000017000000}"/>
    <hyperlink ref="E32" r:id="rId14" display="Fringe Society Registration Guidance" xr:uid="{00000000-0004-0000-0000-000018000000}"/>
    <hyperlink ref="E46" r:id="rId15" display="Fringe Rehearsal Space Listing" xr:uid="{00000000-0004-0000-0000-000008000000}"/>
  </hyperlinks>
  <pageMargins left="0.7" right="0.7" top="0.75" bottom="0.75" header="0.3" footer="0.3"/>
  <pageSetup paperSize="9" orientation="portrait" r:id="rId1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CAAC6-D827-4AFB-9A31-F7244C1AEDEE}">
  <dimension ref="B2:M28"/>
  <sheetViews>
    <sheetView showZeros="0" zoomScale="70" zoomScaleNormal="70" workbookViewId="0">
      <selection activeCell="AA33" sqref="AA33"/>
    </sheetView>
  </sheetViews>
  <sheetFormatPr defaultRowHeight="15"/>
  <sheetData>
    <row r="2" spans="2:11" ht="18.75">
      <c r="B2" s="54" t="s">
        <v>108</v>
      </c>
      <c r="K2" s="54" t="s">
        <v>109</v>
      </c>
    </row>
    <row r="3" spans="2:11">
      <c r="B3" s="56" t="s">
        <v>110</v>
      </c>
      <c r="K3" s="56" t="s">
        <v>111</v>
      </c>
    </row>
    <row r="24" spans="2:13" s="55" customFormat="1" ht="7.5" customHeight="1"/>
    <row r="27" spans="2:13" ht="18.75">
      <c r="B27" s="54" t="s">
        <v>112</v>
      </c>
      <c r="M27" s="54" t="s">
        <v>113</v>
      </c>
    </row>
    <row r="28" spans="2:13" s="56" customFormat="1">
      <c r="B28" s="56" t="s">
        <v>114</v>
      </c>
      <c r="M28" s="56" t="s">
        <v>115</v>
      </c>
    </row>
  </sheetData>
  <sheetProtection algorithmName="SHA-512" hashValue="PTt9ocakKl8SNJjhE/BUbFlNMd6EW0R9g1BqnycEyZcjikS4ex/IGxS1vwBD5VzUAdKhR/waLX7QTephHdGymA==" saltValue="RhsqvLqa5Dl3IMhJItOQPQ==" spinCount="100000" sheet="1" objects="1" scenarios="1" selectLockedCells="1" selectUnlockedCells="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BA170FF2C1EB440A11C6BB6981DAF87" ma:contentTypeVersion="20" ma:contentTypeDescription="Create a new document." ma:contentTypeScope="" ma:versionID="d373db785483db313f4434a39e3315cb">
  <xsd:schema xmlns:xsd="http://www.w3.org/2001/XMLSchema" xmlns:xs="http://www.w3.org/2001/XMLSchema" xmlns:p="http://schemas.microsoft.com/office/2006/metadata/properties" xmlns:ns1="http://schemas.microsoft.com/sharepoint/v3" xmlns:ns2="48c9f2c6-235b-413a-a836-43458f49d0de" xmlns:ns3="c6cdc0d1-3266-445c-be6f-e2a1c50314ae" targetNamespace="http://schemas.microsoft.com/office/2006/metadata/properties" ma:root="true" ma:fieldsID="aba6464cd9f6f67abcfa15edf26cd632" ns1:_="" ns2:_="" ns3:_="">
    <xsd:import namespace="http://schemas.microsoft.com/sharepoint/v3"/>
    <xsd:import namespace="48c9f2c6-235b-413a-a836-43458f49d0de"/>
    <xsd:import namespace="c6cdc0d1-3266-445c-be6f-e2a1c50314a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1:_ip_UnifiedCompliancePolicyProperties" minOccurs="0"/>
                <xsd:element ref="ns1:_ip_UnifiedCompliancePolicyUIAction" minOccurs="0"/>
                <xsd:element ref="ns2:Broughtinto2022_x003f_"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8c9f2c6-235b-413a-a836-43458f49d0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Broughtinto2022_x003f_" ma:index="22" nillable="true" ma:displayName="Tag" ma:format="Dropdown" ma:internalName="Broughtinto2022_x003f_">
      <xsd:simpleType>
        <xsd:union memberTypes="dms:Text">
          <xsd:simpleType>
            <xsd:restriction base="dms:Choice">
              <xsd:enumeration value="Yes"/>
              <xsd:enumeration value="No"/>
              <xsd:enumeration value="2022"/>
            </xsd:restriction>
          </xsd:simpleType>
        </xsd:unio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11734727-a3b5-43fc-91cb-d6b0fb97a07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6cdc0d1-3266-445c-be6f-e2a1c50314a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24fa060f-250f-4af3-8a17-5ab8ad7c5e06}" ma:internalName="TaxCatchAll" ma:showField="CatchAllData" ma:web="c6cdc0d1-3266-445c-be6f-e2a1c50314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Broughtinto2022_x003f_ xmlns="48c9f2c6-235b-413a-a836-43458f49d0de" xsi:nil="true"/>
    <lcf76f155ced4ddcb4097134ff3c332f xmlns="48c9f2c6-235b-413a-a836-43458f49d0de">
      <Terms xmlns="http://schemas.microsoft.com/office/infopath/2007/PartnerControls"/>
    </lcf76f155ced4ddcb4097134ff3c332f>
    <TaxCatchAll xmlns="c6cdc0d1-3266-445c-be6f-e2a1c50314ae"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D9C2335F-3362-4820-8AF3-5A464FAB1FF7}"/>
</file>

<file path=customXml/itemProps2.xml><?xml version="1.0" encoding="utf-8"?>
<ds:datastoreItem xmlns:ds="http://schemas.openxmlformats.org/officeDocument/2006/customXml" ds:itemID="{F3FACEE5-2B8D-47AE-93FE-3B111DA56F56}"/>
</file>

<file path=customXml/itemProps3.xml><?xml version="1.0" encoding="utf-8"?>
<ds:datastoreItem xmlns:ds="http://schemas.openxmlformats.org/officeDocument/2006/customXml" ds:itemID="{1A625315-C6A2-4369-A01E-3AD337121ED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Kevin Kimber</dc:creator>
  <cp:keywords/>
  <dc:description/>
  <cp:lastModifiedBy/>
  <cp:revision/>
  <dcterms:created xsi:type="dcterms:W3CDTF">2015-12-15T12:27:36Z</dcterms:created>
  <dcterms:modified xsi:type="dcterms:W3CDTF">2022-11-04T14:14:06Z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0x0101004BA170FF2C1EB440A11C6BB6981DAF87</vt:lpwstr>
  </property>
</Properties>
</file>